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projektová rámcovka\zadavaci dokumentace\"/>
    </mc:Choice>
  </mc:AlternateContent>
  <bookViews>
    <workbookView xWindow="0" yWindow="0" windowWidth="28800" windowHeight="11445"/>
  </bookViews>
  <sheets>
    <sheet name="List1" sheetId="1" r:id="rId1"/>
  </sheets>
  <definedNames>
    <definedName name="_xlnm.Print_Area" localSheetId="0">List1!$A$1:$U$222</definedName>
    <definedName name="Z_0F9B7440_2E7F_11D8_920F_AFABCAFA7B7F_.wvu.PrintArea" localSheetId="0" hidden="1">List1!$A$2:$U$225</definedName>
    <definedName name="Z_A9EC63E4_41C6_4010_A9F4_D38741306DAF_.wvu.PrintArea" localSheetId="0" hidden="1">List1!$A$2:$U$225</definedName>
  </definedNames>
  <calcPr calcId="152511"/>
  <customWorkbookViews>
    <customWorkbookView name="Vopata - vlastní pohled" guid="{0F9B7440-2E7F-11D8-920F-AFABCAFA7B7F}" mergeInterval="0" personalView="1" maximized="1" windowWidth="796" windowHeight="411" activeSheetId="1"/>
    <customWorkbookView name="Ing. Vopata - vlastní pohled" guid="{A9EC63E4-41C6-4010-A9F4-D38741306DAF}" mergeInterval="0" personalView="1" maximized="1" windowWidth="1020" windowHeight="577" activeSheetId="1"/>
  </customWorkbookViews>
</workbook>
</file>

<file path=xl/calcChain.xml><?xml version="1.0" encoding="utf-8"?>
<calcChain xmlns="http://schemas.openxmlformats.org/spreadsheetml/2006/main">
  <c r="M162" i="1" l="1"/>
  <c r="D228" i="1" l="1"/>
  <c r="K19" i="1"/>
  <c r="M19" i="1" s="1"/>
  <c r="K21" i="1"/>
  <c r="M21" i="1" s="1"/>
  <c r="K23" i="1"/>
  <c r="M23" i="1" s="1"/>
  <c r="K26" i="1"/>
  <c r="M26" i="1" s="1"/>
  <c r="K40" i="1"/>
  <c r="G44" i="1" s="1"/>
  <c r="M44" i="1" s="1"/>
  <c r="K55" i="1"/>
  <c r="O60" i="1" s="1"/>
  <c r="M88" i="1"/>
  <c r="H94" i="1"/>
  <c r="K94" i="1" s="1"/>
  <c r="H96" i="1"/>
  <c r="K96" i="1"/>
  <c r="M106" i="1"/>
  <c r="O114" i="1"/>
  <c r="M121" i="1"/>
  <c r="M122" i="1"/>
  <c r="M123" i="1"/>
  <c r="M124" i="1"/>
  <c r="M125" i="1"/>
  <c r="M126" i="1"/>
  <c r="M127" i="1"/>
  <c r="M132" i="1"/>
  <c r="M133" i="1"/>
  <c r="M134" i="1"/>
  <c r="M135" i="1"/>
  <c r="M136" i="1"/>
  <c r="M137" i="1"/>
  <c r="M138" i="1"/>
  <c r="M143" i="1"/>
  <c r="M144" i="1"/>
  <c r="M145" i="1"/>
  <c r="M146" i="1"/>
  <c r="M147" i="1"/>
  <c r="M148" i="1"/>
  <c r="M149" i="1"/>
  <c r="M150" i="1"/>
  <c r="M151" i="1"/>
  <c r="M157" i="1"/>
  <c r="M158" i="1"/>
  <c r="M159" i="1"/>
  <c r="M160" i="1"/>
  <c r="M161" i="1"/>
  <c r="F235" i="1"/>
  <c r="K127" i="1" l="1"/>
  <c r="K162" i="1"/>
  <c r="O162" i="1" s="1"/>
  <c r="O86" i="1"/>
  <c r="K159" i="1" s="1"/>
  <c r="O159" i="1" s="1"/>
  <c r="H43" i="1"/>
  <c r="M43" i="1" s="1"/>
  <c r="O46" i="1" s="1"/>
  <c r="K144" i="1" s="1"/>
  <c r="O144" i="1" s="1"/>
  <c r="K138" i="1"/>
  <c r="O138" i="1" s="1"/>
  <c r="M176" i="1" s="1"/>
  <c r="O28" i="1"/>
  <c r="K132" i="1" s="1"/>
  <c r="O132" i="1" s="1"/>
  <c r="K134" i="1"/>
  <c r="O134" i="1" s="1"/>
  <c r="K123" i="1"/>
  <c r="O123" i="1" s="1"/>
  <c r="K145" i="1"/>
  <c r="O145" i="1" s="1"/>
  <c r="O127" i="1"/>
  <c r="O74" i="1"/>
  <c r="K147" i="1" s="1"/>
  <c r="O147" i="1" s="1"/>
  <c r="K151" i="1"/>
  <c r="O151" i="1" s="1"/>
  <c r="O77" i="1"/>
  <c r="K148" i="1" s="1"/>
  <c r="O148" i="1" s="1"/>
  <c r="O67" i="1"/>
  <c r="K125" i="1" s="1"/>
  <c r="O125" i="1" s="1"/>
  <c r="O71" i="1"/>
  <c r="O80" i="1"/>
  <c r="K157" i="1" s="1"/>
  <c r="O157" i="1" s="1"/>
  <c r="O83" i="1"/>
  <c r="K158" i="1" s="1"/>
  <c r="O158" i="1" s="1"/>
  <c r="O64" i="1"/>
  <c r="K133" i="1" l="1"/>
  <c r="O133" i="1" s="1"/>
  <c r="K121" i="1"/>
  <c r="O121" i="1" s="1"/>
  <c r="K122" i="1"/>
  <c r="O122" i="1" s="1"/>
  <c r="M173" i="1"/>
  <c r="H98" i="1"/>
  <c r="K98" i="1" s="1"/>
  <c r="O100" i="1" s="1"/>
  <c r="K149" i="1" s="1"/>
  <c r="O149" i="1" s="1"/>
  <c r="O88" i="1"/>
  <c r="K106" i="1" s="1"/>
  <c r="O106" i="1" s="1"/>
  <c r="M172" i="1"/>
  <c r="K143" i="1"/>
  <c r="O143" i="1" s="1"/>
  <c r="K146" i="1"/>
  <c r="O146" i="1" s="1"/>
  <c r="K136" i="1"/>
  <c r="O136" i="1" s="1"/>
  <c r="K124" i="1"/>
  <c r="O124" i="1" s="1"/>
  <c r="K135" i="1"/>
  <c r="O135" i="1" s="1"/>
  <c r="M177" i="1" l="1"/>
  <c r="K160" i="1"/>
  <c r="O160" i="1" s="1"/>
  <c r="K126" i="1"/>
  <c r="O126" i="1" s="1"/>
  <c r="T128" i="1" s="1"/>
  <c r="K150" i="1"/>
  <c r="O150" i="1" s="1"/>
  <c r="M175" i="1" s="1"/>
  <c r="K161" i="1"/>
  <c r="O161" i="1" s="1"/>
  <c r="K137" i="1"/>
  <c r="O137" i="1" s="1"/>
  <c r="M174" i="1" s="1"/>
  <c r="O117" i="1"/>
  <c r="T162" i="1" l="1"/>
  <c r="T152" i="1"/>
  <c r="T139" i="1"/>
  <c r="T170" i="1" l="1"/>
  <c r="T183" i="1" s="1"/>
  <c r="T164" i="1"/>
  <c r="P188" i="1" l="1"/>
  <c r="F240" i="1" s="1"/>
  <c r="K235" i="1" l="1"/>
  <c r="L239" i="1"/>
  <c r="K237" i="1"/>
</calcChain>
</file>

<file path=xl/sharedStrings.xml><?xml version="1.0" encoding="utf-8"?>
<sst xmlns="http://schemas.openxmlformats.org/spreadsheetml/2006/main" count="533" uniqueCount="196">
  <si>
    <t>Druh zpracovávané dokumentace:</t>
  </si>
  <si>
    <t>HODINOVÉ  SAZBY:</t>
  </si>
  <si>
    <t>Název akce:</t>
  </si>
  <si>
    <t>jednání a pomocné práce (J):</t>
  </si>
  <si>
    <t xml:space="preserve"> =</t>
  </si>
  <si>
    <t>Kč</t>
  </si>
  <si>
    <t>kancel.práce (návrh) (K):</t>
  </si>
  <si>
    <t>Objednatel:</t>
  </si>
  <si>
    <t>propočty (práce na PC) (P):</t>
  </si>
  <si>
    <t>zaměř. (venkov.práce)  (M):</t>
  </si>
  <si>
    <t>Průměr. náklad  jízdného (Kč/km):</t>
  </si>
  <si>
    <t>A)</t>
  </si>
  <si>
    <t>Zaměření (hodinová sazba) :</t>
  </si>
  <si>
    <t>x</t>
  </si>
  <si>
    <t>hod</t>
  </si>
  <si>
    <t xml:space="preserve"> Podíl z ceny pro</t>
  </si>
  <si>
    <t xml:space="preserve">  jednotlivé části</t>
  </si>
  <si>
    <t xml:space="preserve">  dokumentace:</t>
  </si>
  <si>
    <t xml:space="preserve"> - kancelářské práce:</t>
  </si>
  <si>
    <t>ÚŘ</t>
  </si>
  <si>
    <t>c e l k e m   zaměření :</t>
  </si>
  <si>
    <t>SŘ</t>
  </si>
  <si>
    <t>PS</t>
  </si>
  <si>
    <t>B)</t>
  </si>
  <si>
    <t>Náklady na dopravu při zaměření:</t>
  </si>
  <si>
    <t>Náhrada jízdného osob.autem :</t>
  </si>
  <si>
    <t>Datum:</t>
  </si>
  <si>
    <t>Účel:</t>
  </si>
  <si>
    <t>Počet  km:</t>
  </si>
  <si>
    <t>celkem ujeto :</t>
  </si>
  <si>
    <t>km</t>
  </si>
  <si>
    <t>Výpočet náhrady:</t>
  </si>
  <si>
    <t>a) zákl.sazba:</t>
  </si>
  <si>
    <t>b)   PHM:</t>
  </si>
  <si>
    <t>c e l k e m   dopravné:</t>
  </si>
  <si>
    <t>C)</t>
  </si>
  <si>
    <t>(jednoduché komunikace v extravilánu)</t>
  </si>
  <si>
    <t>odhad. stav. náklad:</t>
  </si>
  <si>
    <t>procentuální sazba honoráře</t>
  </si>
  <si>
    <t>vypočtený celkový honorář:</t>
  </si>
  <si>
    <t xml:space="preserve"> Ocenění požadovaných výkonů z ceny (v procentech):</t>
  </si>
  <si>
    <t>pol. 1:</t>
  </si>
  <si>
    <t>Příprava zakázky:</t>
  </si>
  <si>
    <t>(vyjasnění zadání a podkladů)</t>
  </si>
  <si>
    <t>pol. 2:</t>
  </si>
  <si>
    <t>Návrh stavby:</t>
  </si>
  <si>
    <t>(vypracování konceptu)</t>
  </si>
  <si>
    <t>pol. 3:</t>
  </si>
  <si>
    <t>Vypracov.dokumentace k územnímu řízení:</t>
  </si>
  <si>
    <t>(dokum. k návrhu na vydání rozhodnutí o umíst. stavby)</t>
  </si>
  <si>
    <t>pol. 4:</t>
  </si>
  <si>
    <t>Dokumentace pro stavební řízení:</t>
  </si>
  <si>
    <t>(dokumentace pro potřeby veřejnoprávního řízení)</t>
  </si>
  <si>
    <t>pol. 5:</t>
  </si>
  <si>
    <t>Vypracování dokumentace pro provedení stavby:</t>
  </si>
  <si>
    <t>(dopracování předchozích fází dokumentace)</t>
  </si>
  <si>
    <t>pol. 6:</t>
  </si>
  <si>
    <t>Vypracování podkladů pro vyhledání dodavetele stavby:</t>
  </si>
  <si>
    <t>(výk.výměr, propočet nákladů, podklady pro výběr.řízení)</t>
  </si>
  <si>
    <t>pol. 7:</t>
  </si>
  <si>
    <t>Spolupráce při vyhodnocení nabídkového řízení:</t>
  </si>
  <si>
    <t>Real.</t>
  </si>
  <si>
    <t>pol. 8:</t>
  </si>
  <si>
    <t>Spolupráce při provádění stavby:</t>
  </si>
  <si>
    <t>(autorský dozor)</t>
  </si>
  <si>
    <t>pol. 9:</t>
  </si>
  <si>
    <t>Spolupráce po dokončení stavby:</t>
  </si>
  <si>
    <t>(dohled na odstraňování nedostatků)</t>
  </si>
  <si>
    <t>c e l k e m :</t>
  </si>
  <si>
    <t>D)</t>
  </si>
  <si>
    <t>Práce pro realizaci stavby neobsažené v projekt. pracích :</t>
  </si>
  <si>
    <t>a)</t>
  </si>
  <si>
    <t>příprava podkladů:</t>
  </si>
  <si>
    <t>b)</t>
  </si>
  <si>
    <t>práce v terénu:</t>
  </si>
  <si>
    <t>c)</t>
  </si>
  <si>
    <t>dopravné (náhrada jízdného):</t>
  </si>
  <si>
    <t>c e l k e m  práce pro realizaci (neobsažené v projekt.pracích):</t>
  </si>
  <si>
    <t>E)</t>
  </si>
  <si>
    <t>Vedlejší náklady:</t>
  </si>
  <si>
    <t>z pol.</t>
  </si>
  <si>
    <t>A; C; Da:</t>
  </si>
  <si>
    <t>V Ý P O Č E T :</t>
  </si>
  <si>
    <t>F)</t>
  </si>
  <si>
    <t>Poddodávky a poplatky :</t>
  </si>
  <si>
    <t xml:space="preserve"> -</t>
  </si>
  <si>
    <t>UŘ</t>
  </si>
  <si>
    <t>c e l k e m   poddodávky a poplatky</t>
  </si>
  <si>
    <t>Vypočtená cena všech stupňů dokumentace  c e l k e m :</t>
  </si>
  <si>
    <t>(zaokrouhleno)</t>
  </si>
  <si>
    <t>,-</t>
  </si>
  <si>
    <t>Z TOHO DOKUMENTACE PRO ÚZEMNÍ ŘÍZENÍ:</t>
  </si>
  <si>
    <t>[ ÚŘ ]</t>
  </si>
  <si>
    <t xml:space="preserve"> z pol. A:</t>
  </si>
  <si>
    <t xml:space="preserve"> z pol. B:</t>
  </si>
  <si>
    <t xml:space="preserve"> z pol. C.1:</t>
  </si>
  <si>
    <t xml:space="preserve"> z pol. C.2:</t>
  </si>
  <si>
    <t xml:space="preserve"> z pol. C.3:</t>
  </si>
  <si>
    <t xml:space="preserve"> z pol. E:</t>
  </si>
  <si>
    <t xml:space="preserve"> z pol. F:</t>
  </si>
  <si>
    <t>Z TOHO DOKUMENTACE PRO STAVEBNÍ ŘÍZENÍ:</t>
  </si>
  <si>
    <t>[ SŘ ]</t>
  </si>
  <si>
    <t xml:space="preserve"> z pol. C.4:</t>
  </si>
  <si>
    <t xml:space="preserve"> pol. F:</t>
  </si>
  <si>
    <t>Z TOHO DOKUMENTACE PRO STAVBU:</t>
  </si>
  <si>
    <t>[ PS ]</t>
  </si>
  <si>
    <t xml:space="preserve"> z pol.C.1.</t>
  </si>
  <si>
    <t xml:space="preserve"> z pol.C.4:</t>
  </si>
  <si>
    <t xml:space="preserve"> pol. C.5:</t>
  </si>
  <si>
    <t xml:space="preserve"> pol. C.6:</t>
  </si>
  <si>
    <t xml:space="preserve"> pol. D :</t>
  </si>
  <si>
    <t xml:space="preserve"> x</t>
  </si>
  <si>
    <t xml:space="preserve"> z  pol. F:</t>
  </si>
  <si>
    <t>Z TOHO PRÁCE SPOJENÉ S REALIZACÍ STAVBY A PO DOKONČ. STAVBY:</t>
  </si>
  <si>
    <t>[ Real. ]</t>
  </si>
  <si>
    <t>(bez případných nákladů na dopravu)</t>
  </si>
  <si>
    <t xml:space="preserve"> pol. C.7:</t>
  </si>
  <si>
    <t xml:space="preserve"> pol. C.8:</t>
  </si>
  <si>
    <t xml:space="preserve"> pol. C.9:</t>
  </si>
  <si>
    <t xml:space="preserve"> pol. D:</t>
  </si>
  <si>
    <t>kontrolní součet:</t>
  </si>
  <si>
    <t xml:space="preserve"> </t>
  </si>
  <si>
    <t>Projektové práce (dopravní stavby - honorářová zóna I. ):</t>
  </si>
  <si>
    <t>(jako dle vyhlášky)</t>
  </si>
  <si>
    <t>(vytyčovací materiál,  poštovné,  telefon,  fotodokumentace,  rozmnožování atp.)</t>
  </si>
  <si>
    <t>Nabídková cena za zpracování dokumentece :</t>
  </si>
  <si>
    <t>,- Kč</t>
  </si>
  <si>
    <t xml:space="preserve">N E T I S K N O U T   ! ! ! </t>
  </si>
  <si>
    <t>_</t>
  </si>
  <si>
    <t>ze ZRN</t>
  </si>
  <si>
    <t>nabídková cena PD =</t>
  </si>
  <si>
    <t>ZRN  (odhad) =</t>
  </si>
  <si>
    <t>(zpracování zaměření a zákres trasy do situací pro vyjádření o podzem. sítích, vypracování podkladů pro zajištění údajů o majetkových vztazích k dotčeným pozemkům)</t>
  </si>
  <si>
    <t>*)</t>
  </si>
  <si>
    <t xml:space="preserve">z toho náklady na zaměření [PS] - celkem </t>
  </si>
  <si>
    <t>z toho náklady na dopravu [PS] - celkem</t>
  </si>
  <si>
    <t>z toho vedlejší náklady [SŘ] - celkem</t>
  </si>
  <si>
    <t>z toho vedlejší náklady [PS] - celkem</t>
  </si>
  <si>
    <t>z toho poddodávky a poplatky [SŘ] - celkem</t>
  </si>
  <si>
    <t>bez nákladů na zaměření, dopravu, vedlejších nákladů, pododávek a poplatků</t>
  </si>
  <si>
    <t>vypočtená cena :</t>
  </si>
  <si>
    <t>popis trasy a zaměření:</t>
  </si>
  <si>
    <t>ZRN  (dle rozpočtu) =</t>
  </si>
  <si>
    <t xml:space="preserve"> - venkovní práce:</t>
  </si>
  <si>
    <t>zaokrouhleno:</t>
  </si>
  <si>
    <t>výběr staveniště a zadání:</t>
  </si>
  <si>
    <t xml:space="preserve">x </t>
  </si>
  <si>
    <t>sml.č.</t>
  </si>
  <si>
    <t>(odhad)</t>
  </si>
  <si>
    <t>(odhad km)</t>
  </si>
  <si>
    <t>pruhu vč. označení stromů v terénu    (odhad):</t>
  </si>
  <si>
    <t>[ ODK]</t>
  </si>
  <si>
    <t>z toho náklady na vyznačení odkácení   [Real] - celkem</t>
  </si>
  <si>
    <t>KRNAP Vrchlabí</t>
  </si>
  <si>
    <t>►</t>
  </si>
  <si>
    <t>zhotovení obvyklého množství tištěných paré dokumentace (6 ks + archiv)</t>
  </si>
  <si>
    <t>okopírování dokumentace na nosič CD/DVD (needitovatelné i editovatelné přílohy)</t>
  </si>
  <si>
    <t>zajištění vyjádření správců podzemních sítí a místně příslušného obecního úřadu</t>
  </si>
  <si>
    <t>zajištění vyjádření orgánu ochrany přírody (souhrnné vyjádření)</t>
  </si>
  <si>
    <t>zajištění vyjádření státní správy lesů (stavba v lese nebo do 50 m od okraje)</t>
  </si>
  <si>
    <t>ostatní vyjádření podle charakteru a místa stavby</t>
  </si>
  <si>
    <t>vypracování popisu prací, výkazu výměr a kontrolního propočtu jako podklad pro vypsání výběrového řízení</t>
  </si>
  <si>
    <t>V návrhu ceny jsou obsaženy tyto práce a výkony:</t>
  </si>
  <si>
    <t>V návrhu ceny nejsou obsaženy tyto práce a výkony:</t>
  </si>
  <si>
    <t>zabezpečení zpracování dokumentace skutečného provedení stavby</t>
  </si>
  <si>
    <t>autorský dozor projektanta</t>
  </si>
  <si>
    <t>zabezpečení kolaudace stavby nebo rozhodnutí o užívání stavby</t>
  </si>
  <si>
    <t>účast při zadání akce a při prohlídce stavby v terénu</t>
  </si>
  <si>
    <t>vyhledání trasy cesty v terénu</t>
  </si>
  <si>
    <t>zaměření a vytýčení trasy cesty v terénu</t>
  </si>
  <si>
    <t>zajištění lomových bodů v terénu</t>
  </si>
  <si>
    <t>návrh řešení stavby v souladu s ustanoveními ČSN 73 6108</t>
  </si>
  <si>
    <t>zpracování projektové dokumentace přiměřeně podle přílohy č. 8 vyhl. Č. 146/2008 Sb.</t>
  </si>
  <si>
    <t>vypracování kompletní dokumentace pro stavební řízení i pro realizaci stavby</t>
  </si>
  <si>
    <t>dokumentace bude obsahovat přílohy minimálně v rozsahu podle příl. č.8 vyhl.č . 146/2008</t>
  </si>
  <si>
    <t>vlastní zajištění stavebního povolení</t>
  </si>
  <si>
    <t>zajištění územního rozhodnutí včetně zpracování dokumentace pro ÚR</t>
  </si>
  <si>
    <t>návrh stavby v souladu s vyhl. Č. 4333/2001 Sb. - kterou se stanoví technické požadavky pro stavby pro plnění funkce lesa</t>
  </si>
  <si>
    <t>účast na kolaudaci nebo na řízení o rozhodnutí o užívání stavby</t>
  </si>
  <si>
    <t>vyznačení pruhu pro odkácení trasy cesty (nebo označení stromů určných k odkácení)</t>
  </si>
  <si>
    <t>(vyhodnoceni nabídek)</t>
  </si>
  <si>
    <t xml:space="preserve">Modelový výpočet ceny projektové dokumentace </t>
  </si>
  <si>
    <t>sídlo projektanta - KRNAP (tam a zpět - 2 x)</t>
  </si>
  <si>
    <t>%</t>
  </si>
  <si>
    <t>∑ max 100 %</t>
  </si>
  <si>
    <t>geodetické zaměření</t>
  </si>
  <si>
    <t>zajištění příslušného povolení stavebního úřadu</t>
  </si>
  <si>
    <t>dne:</t>
  </si>
  <si>
    <t>V ………………..</t>
  </si>
  <si>
    <t>………………</t>
  </si>
  <si>
    <t>všechyn stupně PD vč. ingeneeringu  autorského dozoru</t>
  </si>
  <si>
    <t>(doplnit dle zadání příslušné části)</t>
  </si>
  <si>
    <t>např. Zpracování podkladů pro odkácení a vyznačení</t>
  </si>
  <si>
    <t>lze upravit dle uvážení</t>
  </si>
  <si>
    <t>uchazeče</t>
  </si>
  <si>
    <t xml:space="preserve">CELKOVÁ CENA DOKUMENTACE: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</si>
</sst>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164" formatCode="#,##0.0"/>
    <numFmt numFmtId="165" formatCode="#,##0.00\ &quot;Kč&quot;"/>
    <numFmt numFmtId="166" formatCode="0.0"/>
  </numFmts>
  <fonts count="34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sz val="7.5"/>
      <name val="Arial CE"/>
      <family val="2"/>
      <charset val="238"/>
    </font>
    <font>
      <b/>
      <sz val="7.5"/>
      <name val="Arial CE"/>
      <family val="2"/>
      <charset val="238"/>
    </font>
    <font>
      <b/>
      <sz val="7.5"/>
      <name val="Arial Narrow"/>
      <family val="2"/>
    </font>
    <font>
      <sz val="8"/>
      <name val="Univers Condensed CE"/>
      <family val="2"/>
      <charset val="238"/>
    </font>
    <font>
      <i/>
      <sz val="7.5"/>
      <name val="Arial CE"/>
      <family val="2"/>
      <charset val="238"/>
    </font>
    <font>
      <i/>
      <sz val="7"/>
      <name val="Arial CE"/>
      <family val="2"/>
      <charset val="238"/>
    </font>
    <font>
      <b/>
      <i/>
      <sz val="7.5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Narrow"/>
      <family val="2"/>
    </font>
    <font>
      <b/>
      <u/>
      <sz val="9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12"/>
      <color indexed="10"/>
      <name val="Wingdings 3"/>
      <family val="1"/>
      <charset val="2"/>
    </font>
    <font>
      <sz val="7.5"/>
      <name val="Arial Narrow"/>
      <family val="2"/>
    </font>
    <font>
      <b/>
      <i/>
      <sz val="7.5"/>
      <name val="Arial Narrow"/>
      <family val="2"/>
    </font>
    <font>
      <i/>
      <sz val="7.5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b/>
      <sz val="8"/>
      <name val="Arial Narrow"/>
      <family val="2"/>
    </font>
    <font>
      <i/>
      <u/>
      <sz val="8"/>
      <name val="Arial Narrow"/>
      <family val="2"/>
    </font>
    <font>
      <b/>
      <sz val="8"/>
      <name val="Univers Condensed CE"/>
      <family val="2"/>
      <charset val="238"/>
    </font>
    <font>
      <b/>
      <sz val="12"/>
      <color indexed="12"/>
      <name val="Arial CE"/>
      <family val="2"/>
      <charset val="238"/>
    </font>
    <font>
      <b/>
      <u/>
      <sz val="14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8"/>
      <name val="Arial CE"/>
      <family val="2"/>
      <charset val="238"/>
    </font>
    <font>
      <sz val="7"/>
      <name val="Arial CE"/>
      <family val="2"/>
      <charset val="238"/>
    </font>
    <font>
      <sz val="7.5"/>
      <name val="Arial CE"/>
      <charset val="238"/>
    </font>
    <font>
      <sz val="10"/>
      <name val="Arial CE"/>
      <charset val="238"/>
    </font>
    <font>
      <i/>
      <sz val="7.5"/>
      <name val="Arial CE"/>
      <charset val="238"/>
    </font>
    <font>
      <i/>
      <sz val="8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66FF"/>
      </left>
      <right/>
      <top style="medium">
        <color rgb="FF0066FF"/>
      </top>
      <bottom/>
      <diagonal/>
    </border>
    <border>
      <left/>
      <right style="medium">
        <color rgb="FF0066FF"/>
      </right>
      <top style="medium">
        <color rgb="FF0066FF"/>
      </top>
      <bottom/>
      <diagonal/>
    </border>
    <border>
      <left style="medium">
        <color rgb="FF0066FF"/>
      </left>
      <right/>
      <top/>
      <bottom/>
      <diagonal/>
    </border>
    <border>
      <left/>
      <right style="medium">
        <color rgb="FF0066FF"/>
      </right>
      <top/>
      <bottom/>
      <diagonal/>
    </border>
    <border>
      <left style="medium">
        <color rgb="FF0066FF"/>
      </left>
      <right/>
      <top/>
      <bottom style="medium">
        <color rgb="FF0066FF"/>
      </bottom>
      <diagonal/>
    </border>
    <border>
      <left/>
      <right style="medium">
        <color rgb="FF0066FF"/>
      </right>
      <top/>
      <bottom style="medium">
        <color rgb="FF0066FF"/>
      </bottom>
      <diagonal/>
    </border>
  </borders>
  <cellStyleXfs count="2">
    <xf numFmtId="0" fontId="0" fillId="0" borderId="0"/>
    <xf numFmtId="9" fontId="3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1" fillId="0" borderId="0" xfId="0" applyFont="1" applyAlignment="1">
      <alignment horizontal="center"/>
    </xf>
    <xf numFmtId="4" fontId="2" fillId="0" borderId="0" xfId="0" applyNumberFormat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  <xf numFmtId="4" fontId="5" fillId="0" borderId="0" xfId="0" applyNumberFormat="1" applyFont="1"/>
    <xf numFmtId="9" fontId="4" fillId="0" borderId="0" xfId="0" applyNumberFormat="1" applyFont="1"/>
    <xf numFmtId="3" fontId="5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9" fontId="4" fillId="0" borderId="0" xfId="0" applyNumberFormat="1" applyFont="1" applyBorder="1" applyAlignment="1">
      <alignment horizontal="center" vertical="center"/>
    </xf>
    <xf numFmtId="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9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9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" fontId="5" fillId="0" borderId="7" xfId="0" applyNumberFormat="1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4" fontId="5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16" xfId="0" applyNumberFormat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3" fontId="5" fillId="0" borderId="0" xfId="0" applyNumberFormat="1" applyFont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3" fontId="5" fillId="0" borderId="18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3" fontId="5" fillId="0" borderId="15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4" fillId="0" borderId="6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4" fontId="5" fillId="0" borderId="7" xfId="0" applyNumberFormat="1" applyFont="1" applyBorder="1"/>
    <xf numFmtId="3" fontId="5" fillId="0" borderId="8" xfId="0" applyNumberFormat="1" applyFont="1" applyBorder="1"/>
    <xf numFmtId="0" fontId="4" fillId="0" borderId="9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5" fillId="0" borderId="0" xfId="0" applyNumberFormat="1" applyFont="1" applyBorder="1"/>
    <xf numFmtId="3" fontId="5" fillId="0" borderId="10" xfId="0" applyNumberFormat="1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2" xfId="0" applyFont="1" applyBorder="1" applyAlignment="1">
      <alignment horizontal="center"/>
    </xf>
    <xf numFmtId="4" fontId="5" fillId="0" borderId="12" xfId="0" applyNumberFormat="1" applyFont="1" applyBorder="1"/>
    <xf numFmtId="9" fontId="4" fillId="0" borderId="13" xfId="0" applyNumberFormat="1" applyFont="1" applyBorder="1"/>
    <xf numFmtId="0" fontId="9" fillId="0" borderId="1" xfId="0" applyFont="1" applyBorder="1" applyAlignment="1">
      <alignment vertical="center"/>
    </xf>
    <xf numFmtId="0" fontId="3" fillId="0" borderId="0" xfId="0" applyFont="1" applyBorder="1"/>
    <xf numFmtId="9" fontId="4" fillId="0" borderId="0" xfId="0" applyNumberFormat="1" applyFont="1" applyBorder="1"/>
    <xf numFmtId="9" fontId="3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26" xfId="0" applyFont="1" applyBorder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4" fontId="18" fillId="0" borderId="0" xfId="0" applyNumberFormat="1" applyFont="1" applyAlignment="1">
      <alignment vertical="center"/>
    </xf>
    <xf numFmtId="9" fontId="19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4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9" fillId="0" borderId="14" xfId="0" applyFont="1" applyBorder="1" applyAlignment="1">
      <alignment vertical="center"/>
    </xf>
    <xf numFmtId="0" fontId="19" fillId="0" borderId="14" xfId="0" applyFont="1" applyBorder="1" applyAlignment="1">
      <alignment horizontal="center" vertical="center"/>
    </xf>
    <xf numFmtId="4" fontId="21" fillId="0" borderId="0" xfId="0" applyNumberFormat="1" applyFont="1" applyAlignment="1">
      <alignment vertical="center"/>
    </xf>
    <xf numFmtId="165" fontId="20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165" fontId="20" fillId="0" borderId="0" xfId="0" applyNumberFormat="1" applyFont="1" applyAlignment="1">
      <alignment vertical="center"/>
    </xf>
    <xf numFmtId="9" fontId="20" fillId="0" borderId="0" xfId="0" applyNumberFormat="1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0" fontId="20" fillId="0" borderId="14" xfId="0" applyFont="1" applyBorder="1" applyAlignment="1">
      <alignment vertical="center"/>
    </xf>
    <xf numFmtId="9" fontId="20" fillId="0" borderId="0" xfId="0" applyNumberFormat="1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5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9" fontId="1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14" xfId="0" applyFont="1" applyBorder="1" applyAlignment="1">
      <alignment vertical="center"/>
    </xf>
    <xf numFmtId="15" fontId="12" fillId="0" borderId="0" xfId="0" applyNumberFormat="1" applyFont="1" applyAlignment="1">
      <alignment horizontal="center" vertical="center" wrapText="1"/>
    </xf>
    <xf numFmtId="0" fontId="12" fillId="0" borderId="14" xfId="0" applyFont="1" applyBorder="1" applyAlignment="1">
      <alignment vertical="center"/>
    </xf>
    <xf numFmtId="2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0" fontId="20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vertical="center"/>
    </xf>
    <xf numFmtId="9" fontId="20" fillId="0" borderId="14" xfId="0" applyNumberFormat="1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0" fontId="20" fillId="0" borderId="0" xfId="0" applyFont="1" applyAlignment="1">
      <alignment horizontal="right" vertical="center"/>
    </xf>
    <xf numFmtId="2" fontId="20" fillId="0" borderId="0" xfId="0" applyNumberFormat="1" applyFont="1" applyAlignment="1">
      <alignment vertical="center"/>
    </xf>
    <xf numFmtId="2" fontId="20" fillId="0" borderId="14" xfId="0" applyNumberFormat="1" applyFont="1" applyBorder="1" applyAlignment="1">
      <alignment vertical="center"/>
    </xf>
    <xf numFmtId="164" fontId="20" fillId="0" borderId="0" xfId="0" applyNumberFormat="1" applyFont="1" applyAlignment="1">
      <alignment vertical="center"/>
    </xf>
    <xf numFmtId="0" fontId="22" fillId="0" borderId="0" xfId="0" applyFont="1" applyBorder="1" applyAlignment="1">
      <alignment vertical="center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0" xfId="0" applyFont="1" applyBorder="1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5" fillId="0" borderId="0" xfId="0" applyFont="1" applyBorder="1"/>
    <xf numFmtId="6" fontId="14" fillId="0" borderId="0" xfId="0" applyNumberFormat="1" applyFont="1" applyBorder="1" applyAlignment="1">
      <alignment horizontal="center"/>
    </xf>
    <xf numFmtId="10" fontId="15" fillId="0" borderId="0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6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11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right"/>
    </xf>
    <xf numFmtId="9" fontId="2" fillId="0" borderId="0" xfId="0" applyNumberFormat="1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166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4" fontId="20" fillId="0" borderId="0" xfId="0" applyNumberFormat="1" applyFont="1" applyAlignment="1">
      <alignment vertical="center"/>
    </xf>
    <xf numFmtId="2" fontId="6" fillId="2" borderId="0" xfId="0" applyNumberFormat="1" applyFont="1" applyFill="1" applyBorder="1" applyAlignment="1">
      <alignment vertical="center"/>
    </xf>
    <xf numFmtId="9" fontId="20" fillId="0" borderId="0" xfId="0" applyNumberFormat="1" applyFont="1" applyAlignment="1">
      <alignment horizontal="center" vertical="center"/>
    </xf>
    <xf numFmtId="9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3" fontId="5" fillId="0" borderId="1" xfId="0" applyNumberFormat="1" applyFont="1" applyBorder="1" applyAlignment="1">
      <alignment vertical="center"/>
    </xf>
    <xf numFmtId="164" fontId="5" fillId="0" borderId="14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9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9" fontId="20" fillId="4" borderId="17" xfId="0" applyNumberFormat="1" applyFont="1" applyFill="1" applyBorder="1" applyAlignment="1">
      <alignment vertical="center"/>
    </xf>
    <xf numFmtId="9" fontId="20" fillId="4" borderId="2" xfId="0" applyNumberFormat="1" applyFont="1" applyFill="1" applyBorder="1" applyAlignment="1">
      <alignment vertical="center"/>
    </xf>
    <xf numFmtId="9" fontId="20" fillId="5" borderId="17" xfId="0" applyNumberFormat="1" applyFont="1" applyFill="1" applyBorder="1" applyAlignment="1">
      <alignment vertical="center"/>
    </xf>
    <xf numFmtId="9" fontId="20" fillId="5" borderId="2" xfId="0" applyNumberFormat="1" applyFont="1" applyFill="1" applyBorder="1" applyAlignment="1">
      <alignment vertical="center"/>
    </xf>
    <xf numFmtId="9" fontId="19" fillId="5" borderId="19" xfId="0" applyNumberFormat="1" applyFont="1" applyFill="1" applyBorder="1" applyAlignment="1">
      <alignment vertical="center"/>
    </xf>
    <xf numFmtId="9" fontId="12" fillId="5" borderId="17" xfId="0" applyNumberFormat="1" applyFont="1" applyFill="1" applyBorder="1" applyAlignment="1">
      <alignment vertical="center"/>
    </xf>
    <xf numFmtId="9" fontId="12" fillId="5" borderId="2" xfId="0" applyNumberFormat="1" applyFont="1" applyFill="1" applyBorder="1" applyAlignment="1">
      <alignment vertical="center"/>
    </xf>
    <xf numFmtId="9" fontId="12" fillId="5" borderId="19" xfId="0" applyNumberFormat="1" applyFont="1" applyFill="1" applyBorder="1" applyAlignment="1">
      <alignment vertical="center"/>
    </xf>
    <xf numFmtId="3" fontId="20" fillId="2" borderId="0" xfId="0" applyNumberFormat="1" applyFont="1" applyFill="1" applyAlignment="1">
      <alignment vertical="center"/>
    </xf>
    <xf numFmtId="9" fontId="20" fillId="2" borderId="0" xfId="1" applyFont="1" applyFill="1" applyAlignment="1">
      <alignment vertical="center"/>
    </xf>
    <xf numFmtId="9" fontId="20" fillId="4" borderId="19" xfId="0" applyNumberFormat="1" applyFont="1" applyFill="1" applyBorder="1" applyAlignment="1">
      <alignment vertical="center"/>
    </xf>
    <xf numFmtId="9" fontId="20" fillId="4" borderId="28" xfId="0" applyNumberFormat="1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32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vertical="center"/>
    </xf>
    <xf numFmtId="0" fontId="20" fillId="5" borderId="7" xfId="0" applyFont="1" applyFill="1" applyBorder="1" applyAlignment="1">
      <alignment vertical="center"/>
    </xf>
    <xf numFmtId="9" fontId="20" fillId="5" borderId="8" xfId="0" applyNumberFormat="1" applyFont="1" applyFill="1" applyBorder="1" applyAlignment="1">
      <alignment vertical="center"/>
    </xf>
    <xf numFmtId="0" fontId="20" fillId="5" borderId="9" xfId="0" applyFont="1" applyFill="1" applyBorder="1" applyAlignment="1">
      <alignment vertical="center"/>
    </xf>
    <xf numFmtId="0" fontId="20" fillId="5" borderId="0" xfId="0" applyFont="1" applyFill="1" applyBorder="1" applyAlignment="1">
      <alignment vertical="center"/>
    </xf>
    <xf numFmtId="9" fontId="20" fillId="5" borderId="10" xfId="0" applyNumberFormat="1" applyFont="1" applyFill="1" applyBorder="1" applyAlignment="1">
      <alignment vertical="center"/>
    </xf>
    <xf numFmtId="0" fontId="20" fillId="5" borderId="11" xfId="0" applyFont="1" applyFill="1" applyBorder="1" applyAlignment="1">
      <alignment vertical="center"/>
    </xf>
    <xf numFmtId="0" fontId="20" fillId="5" borderId="12" xfId="0" applyFont="1" applyFill="1" applyBorder="1" applyAlignment="1">
      <alignment vertical="center"/>
    </xf>
    <xf numFmtId="9" fontId="20" fillId="5" borderId="13" xfId="0" applyNumberFormat="1" applyFont="1" applyFill="1" applyBorder="1" applyAlignment="1">
      <alignment vertical="center"/>
    </xf>
    <xf numFmtId="4" fontId="5" fillId="3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3" fontId="11" fillId="0" borderId="29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left" vertical="center"/>
    </xf>
    <xf numFmtId="14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14" fontId="20" fillId="0" borderId="0" xfId="0" applyNumberFormat="1" applyFont="1" applyAlignment="1">
      <alignment horizontal="center" vertical="center"/>
    </xf>
    <xf numFmtId="6" fontId="25" fillId="0" borderId="30" xfId="0" applyNumberFormat="1" applyFont="1" applyBorder="1" applyAlignment="1">
      <alignment horizontal="center" vertical="center"/>
    </xf>
    <xf numFmtId="6" fontId="25" fillId="0" borderId="31" xfId="0" applyNumberFormat="1" applyFont="1" applyBorder="1" applyAlignment="1">
      <alignment horizontal="center" vertical="center"/>
    </xf>
    <xf numFmtId="6" fontId="25" fillId="0" borderId="32" xfId="0" applyNumberFormat="1" applyFont="1" applyBorder="1" applyAlignment="1">
      <alignment horizontal="center" vertical="center"/>
    </xf>
    <xf numFmtId="6" fontId="25" fillId="0" borderId="33" xfId="0" applyNumberFormat="1" applyFont="1" applyBorder="1" applyAlignment="1">
      <alignment horizontal="center" vertical="center"/>
    </xf>
    <xf numFmtId="6" fontId="25" fillId="0" borderId="34" xfId="0" applyNumberFormat="1" applyFont="1" applyBorder="1" applyAlignment="1">
      <alignment horizontal="center" vertical="center"/>
    </xf>
    <xf numFmtId="6" fontId="25" fillId="0" borderId="35" xfId="0" applyNumberFormat="1" applyFont="1" applyBorder="1" applyAlignment="1">
      <alignment horizontal="center" vertical="center"/>
    </xf>
    <xf numFmtId="6" fontId="14" fillId="0" borderId="0" xfId="0" applyNumberFormat="1" applyFont="1" applyBorder="1" applyAlignment="1">
      <alignment horizontal="center"/>
    </xf>
    <xf numFmtId="14" fontId="22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</cellXfs>
  <cellStyles count="2">
    <cellStyle name="Normální" xfId="0" builtinId="0"/>
    <cellStyle name="Procenta" xfId="1" builtin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3"/>
  <sheetViews>
    <sheetView tabSelected="1" view="pageBreakPreview" topLeftCell="A58" zoomScale="120" zoomScaleNormal="100" zoomScaleSheetLayoutView="120" workbookViewId="0">
      <selection activeCell="G73" sqref="G73"/>
    </sheetView>
  </sheetViews>
  <sheetFormatPr defaultRowHeight="11.1" customHeight="1"/>
  <cols>
    <col min="1" max="1" width="2" style="1" customWidth="1"/>
    <col min="2" max="3" width="5.85546875" style="1" customWidth="1"/>
    <col min="4" max="4" width="7.140625" style="1" customWidth="1"/>
    <col min="5" max="5" width="4.28515625" style="1" customWidth="1"/>
    <col min="6" max="6" width="4.42578125" style="3" customWidth="1"/>
    <col min="7" max="7" width="3.85546875" style="3" customWidth="1"/>
    <col min="8" max="8" width="4.140625" style="1" customWidth="1"/>
    <col min="9" max="9" width="4" style="1" customWidth="1"/>
    <col min="10" max="10" width="2.42578125" style="3" customWidth="1"/>
    <col min="11" max="11" width="8.7109375" style="1" customWidth="1"/>
    <col min="12" max="12" width="4" style="1" customWidth="1"/>
    <col min="13" max="13" width="8.5703125" style="1" customWidth="1"/>
    <col min="14" max="14" width="3.140625" style="1" customWidth="1"/>
    <col min="15" max="15" width="8.42578125" style="4" customWidth="1"/>
    <col min="16" max="18" width="3.85546875" style="1" customWidth="1"/>
    <col min="19" max="19" width="2.140625" style="1" customWidth="1"/>
    <col min="20" max="20" width="7.85546875" style="2" customWidth="1"/>
    <col min="21" max="21" width="2.42578125" style="1" customWidth="1"/>
    <col min="22" max="16384" width="9.140625" style="1"/>
  </cols>
  <sheetData>
    <row r="1" spans="1:20" s="26" customFormat="1" ht="5.25" customHeight="1">
      <c r="F1" s="27"/>
      <c r="G1" s="27"/>
      <c r="J1" s="27"/>
      <c r="O1" s="28"/>
      <c r="T1" s="31"/>
    </row>
    <row r="2" spans="1:20" s="26" customFormat="1" ht="12" customHeight="1">
      <c r="C2" s="101" t="s">
        <v>181</v>
      </c>
      <c r="F2" s="27"/>
      <c r="G2" s="27"/>
      <c r="J2" s="27"/>
      <c r="O2" s="28"/>
    </row>
    <row r="3" spans="1:20" s="26" customFormat="1" ht="13.5" customHeight="1">
      <c r="F3" s="27"/>
      <c r="G3" s="27"/>
      <c r="H3" s="30"/>
      <c r="J3" s="27"/>
      <c r="O3" s="28"/>
      <c r="P3" s="26" t="s">
        <v>121</v>
      </c>
      <c r="T3" s="29" t="s">
        <v>121</v>
      </c>
    </row>
    <row r="4" spans="1:20" s="26" customFormat="1" ht="6" customHeight="1">
      <c r="F4" s="27"/>
      <c r="G4" s="27"/>
      <c r="J4" s="27"/>
      <c r="O4" s="28"/>
      <c r="T4" s="31"/>
    </row>
    <row r="5" spans="1:20" s="26" customFormat="1" ht="11.1" customHeight="1">
      <c r="B5" s="30" t="s">
        <v>0</v>
      </c>
      <c r="F5" s="27"/>
      <c r="G5" s="237" t="s">
        <v>190</v>
      </c>
      <c r="H5" s="237"/>
      <c r="I5" s="237"/>
      <c r="J5" s="237"/>
      <c r="K5" s="237"/>
      <c r="L5" s="237"/>
      <c r="M5" s="237"/>
      <c r="N5" s="237"/>
      <c r="O5" s="237"/>
      <c r="T5" s="31"/>
    </row>
    <row r="6" spans="1:20" s="19" customFormat="1" ht="6.6" customHeight="1" thickBot="1">
      <c r="B6" s="32"/>
      <c r="F6" s="33"/>
      <c r="G6" s="34"/>
      <c r="I6" s="34"/>
      <c r="J6" s="33"/>
      <c r="O6" s="35"/>
      <c r="T6" s="36"/>
    </row>
    <row r="7" spans="1:20" s="19" customFormat="1" ht="5.25" customHeight="1" thickTop="1">
      <c r="F7" s="33"/>
      <c r="G7" s="33"/>
      <c r="J7" s="33"/>
      <c r="L7" s="37"/>
      <c r="M7" s="38"/>
      <c r="N7" s="38"/>
      <c r="O7" s="39"/>
      <c r="P7" s="38"/>
      <c r="Q7" s="38"/>
      <c r="R7" s="38"/>
      <c r="S7" s="40"/>
      <c r="T7" s="36"/>
    </row>
    <row r="8" spans="1:20" s="19" customFormat="1" ht="11.1" customHeight="1">
      <c r="F8" s="33"/>
      <c r="G8" s="33"/>
      <c r="J8" s="33"/>
      <c r="L8" s="41"/>
      <c r="M8" s="12" t="s">
        <v>1</v>
      </c>
      <c r="N8" s="12"/>
      <c r="O8" s="16"/>
      <c r="P8" s="12"/>
      <c r="Q8" s="12"/>
      <c r="R8" s="12"/>
      <c r="S8" s="42"/>
      <c r="T8" s="36"/>
    </row>
    <row r="9" spans="1:20" s="19" customFormat="1" ht="11.1" customHeight="1">
      <c r="A9" s="26" t="s">
        <v>2</v>
      </c>
      <c r="B9" s="26"/>
      <c r="C9" s="26"/>
      <c r="D9" s="236"/>
      <c r="E9" s="236"/>
      <c r="F9" s="236"/>
      <c r="G9" s="236"/>
      <c r="H9" s="236"/>
      <c r="I9" s="236"/>
      <c r="J9" s="236"/>
      <c r="L9" s="41"/>
      <c r="M9" s="12" t="s">
        <v>3</v>
      </c>
      <c r="N9" s="12"/>
      <c r="O9" s="16"/>
      <c r="P9" s="13" t="s">
        <v>4</v>
      </c>
      <c r="Q9" s="186">
        <v>0</v>
      </c>
      <c r="R9" s="12" t="s">
        <v>5</v>
      </c>
      <c r="S9" s="42"/>
      <c r="T9" s="36"/>
    </row>
    <row r="10" spans="1:20" s="19" customFormat="1" ht="11.1" customHeight="1">
      <c r="A10" s="26"/>
      <c r="B10" s="26"/>
      <c r="C10" s="26"/>
      <c r="D10" s="221" t="s">
        <v>191</v>
      </c>
      <c r="E10" s="32"/>
      <c r="F10" s="32"/>
      <c r="G10" s="32"/>
      <c r="H10" s="26"/>
      <c r="I10" s="26"/>
      <c r="J10" s="33"/>
      <c r="L10" s="41"/>
      <c r="M10" s="12" t="s">
        <v>6</v>
      </c>
      <c r="N10" s="12"/>
      <c r="O10" s="16"/>
      <c r="P10" s="13" t="s">
        <v>4</v>
      </c>
      <c r="Q10" s="186">
        <v>0</v>
      </c>
      <c r="R10" s="12" t="s">
        <v>5</v>
      </c>
      <c r="S10" s="42"/>
      <c r="T10" s="36"/>
    </row>
    <row r="11" spans="1:20" s="19" customFormat="1" ht="11.1" customHeight="1">
      <c r="A11" s="26"/>
      <c r="B11" s="26"/>
      <c r="C11" s="26"/>
      <c r="D11" s="26"/>
      <c r="E11" s="26" t="s">
        <v>121</v>
      </c>
      <c r="F11" s="27"/>
      <c r="G11" s="27"/>
      <c r="H11" s="26"/>
      <c r="I11" s="26"/>
      <c r="J11" s="33"/>
      <c r="L11" s="41"/>
      <c r="M11" s="12" t="s">
        <v>8</v>
      </c>
      <c r="N11" s="12"/>
      <c r="O11" s="16"/>
      <c r="P11" s="13" t="s">
        <v>4</v>
      </c>
      <c r="Q11" s="186">
        <v>0</v>
      </c>
      <c r="R11" s="12" t="s">
        <v>5</v>
      </c>
      <c r="S11" s="42"/>
      <c r="T11" s="36"/>
    </row>
    <row r="12" spans="1:20" s="19" customFormat="1" ht="11.1" customHeight="1" thickBot="1">
      <c r="F12" s="27"/>
      <c r="G12" s="27"/>
      <c r="H12" s="26"/>
      <c r="I12" s="26"/>
      <c r="J12" s="33"/>
      <c r="L12" s="43"/>
      <c r="M12" s="44" t="s">
        <v>9</v>
      </c>
      <c r="N12" s="44"/>
      <c r="O12" s="45"/>
      <c r="P12" s="46" t="s">
        <v>4</v>
      </c>
      <c r="Q12" s="187">
        <v>0</v>
      </c>
      <c r="R12" s="44" t="s">
        <v>5</v>
      </c>
      <c r="S12" s="47"/>
      <c r="T12" s="36"/>
    </row>
    <row r="13" spans="1:20" s="19" customFormat="1" ht="10.5" customHeight="1" thickTop="1">
      <c r="A13" s="26" t="s">
        <v>7</v>
      </c>
      <c r="B13" s="26"/>
      <c r="C13" s="26"/>
      <c r="D13" s="26" t="s">
        <v>153</v>
      </c>
      <c r="E13" s="26"/>
      <c r="F13" s="33"/>
      <c r="G13" s="33"/>
      <c r="J13" s="33"/>
      <c r="L13" s="12"/>
      <c r="M13" s="12"/>
      <c r="N13" s="12"/>
      <c r="O13" s="16"/>
      <c r="P13" s="12"/>
      <c r="Q13" s="12"/>
      <c r="R13" s="12"/>
      <c r="S13" s="12"/>
      <c r="T13" s="36"/>
    </row>
    <row r="14" spans="1:20" s="19" customFormat="1" ht="11.1" customHeight="1">
      <c r="F14" s="33"/>
      <c r="G14" s="33"/>
      <c r="J14" s="33"/>
      <c r="L14" s="12"/>
      <c r="M14" s="12" t="s">
        <v>10</v>
      </c>
      <c r="N14" s="12"/>
      <c r="O14" s="16"/>
      <c r="P14" s="12"/>
      <c r="Q14" s="191">
        <v>0</v>
      </c>
      <c r="R14" s="12" t="s">
        <v>5</v>
      </c>
      <c r="S14" s="12"/>
      <c r="T14" s="36"/>
    </row>
    <row r="15" spans="1:20" s="19" customFormat="1" ht="6.75" customHeight="1">
      <c r="F15" s="33"/>
      <c r="G15" s="33"/>
      <c r="J15" s="33"/>
      <c r="L15" s="12"/>
      <c r="M15" s="12"/>
      <c r="N15" s="12"/>
      <c r="O15" s="16"/>
      <c r="P15" s="12"/>
      <c r="Q15" s="12"/>
      <c r="R15" s="12"/>
      <c r="S15" s="12"/>
      <c r="T15" s="36"/>
    </row>
    <row r="16" spans="1:20" s="26" customFormat="1" ht="11.1" customHeight="1">
      <c r="A16" s="30" t="s">
        <v>11</v>
      </c>
      <c r="B16" s="30" t="s">
        <v>12</v>
      </c>
      <c r="F16" s="27"/>
      <c r="G16" s="27"/>
      <c r="J16" s="27"/>
      <c r="O16" s="28"/>
      <c r="T16" s="31"/>
    </row>
    <row r="17" spans="1:20" s="106" customFormat="1" ht="11.1" customHeight="1" thickBot="1">
      <c r="A17" s="105"/>
      <c r="B17" s="105"/>
      <c r="C17" s="106" t="s">
        <v>148</v>
      </c>
      <c r="F17" s="107"/>
      <c r="G17" s="107"/>
      <c r="H17" s="106" t="s">
        <v>121</v>
      </c>
      <c r="J17" s="107"/>
      <c r="O17" s="108"/>
      <c r="T17" s="109"/>
    </row>
    <row r="18" spans="1:20" s="110" customFormat="1" ht="11.25" customHeight="1" thickTop="1">
      <c r="B18" s="113" t="s">
        <v>143</v>
      </c>
      <c r="C18" s="150"/>
      <c r="D18" s="111" t="s">
        <v>121</v>
      </c>
      <c r="F18" s="110" t="s">
        <v>145</v>
      </c>
      <c r="K18" s="110" t="s">
        <v>121</v>
      </c>
      <c r="O18" s="116"/>
      <c r="R18" s="224" t="s">
        <v>15</v>
      </c>
      <c r="S18" s="225"/>
      <c r="T18" s="226"/>
    </row>
    <row r="19" spans="1:20" s="110" customFormat="1" ht="11.1" customHeight="1">
      <c r="C19" s="243" t="s">
        <v>121</v>
      </c>
      <c r="D19" s="245"/>
      <c r="G19" s="112"/>
      <c r="H19" s="188">
        <v>0</v>
      </c>
      <c r="I19" s="110" t="s">
        <v>14</v>
      </c>
      <c r="J19" s="112" t="s">
        <v>13</v>
      </c>
      <c r="K19" s="117">
        <f>Q9</f>
        <v>0</v>
      </c>
      <c r="L19" s="110" t="s">
        <v>4</v>
      </c>
      <c r="M19" s="118">
        <f>H19*K19</f>
        <v>0</v>
      </c>
      <c r="N19" s="110" t="s">
        <v>5</v>
      </c>
      <c r="O19" s="116"/>
      <c r="R19" s="227" t="s">
        <v>16</v>
      </c>
      <c r="S19" s="228"/>
      <c r="T19" s="229"/>
    </row>
    <row r="20" spans="1:20" s="110" customFormat="1" ht="11.1" customHeight="1">
      <c r="C20" s="243"/>
      <c r="D20" s="243"/>
      <c r="F20" s="110" t="s">
        <v>141</v>
      </c>
      <c r="G20" s="112"/>
      <c r="H20" s="112"/>
      <c r="I20" s="112"/>
      <c r="J20" s="112"/>
      <c r="K20" s="120"/>
      <c r="O20" s="116"/>
      <c r="R20" s="227" t="s">
        <v>17</v>
      </c>
      <c r="S20" s="228"/>
      <c r="T20" s="229"/>
    </row>
    <row r="21" spans="1:20" s="110" customFormat="1" ht="11.1" customHeight="1">
      <c r="C21" s="243" t="s">
        <v>121</v>
      </c>
      <c r="D21" s="243"/>
      <c r="G21" s="112"/>
      <c r="H21" s="188">
        <v>0</v>
      </c>
      <c r="I21" s="110" t="s">
        <v>14</v>
      </c>
      <c r="J21" s="112" t="s">
        <v>13</v>
      </c>
      <c r="K21" s="117">
        <f>Q12</f>
        <v>0</v>
      </c>
      <c r="L21" s="110" t="s">
        <v>4</v>
      </c>
      <c r="M21" s="118">
        <f>H21*K21</f>
        <v>0</v>
      </c>
      <c r="N21" s="110" t="s">
        <v>5</v>
      </c>
      <c r="O21" s="116"/>
      <c r="R21" s="227"/>
      <c r="S21" s="228"/>
      <c r="T21" s="229"/>
    </row>
    <row r="22" spans="1:20" s="110" customFormat="1" ht="11.1" customHeight="1">
      <c r="C22" s="243" t="s">
        <v>121</v>
      </c>
      <c r="D22" s="243"/>
      <c r="G22" s="112"/>
      <c r="H22" s="112"/>
      <c r="J22" s="112"/>
      <c r="K22" s="117"/>
      <c r="M22" s="118"/>
      <c r="O22" s="116"/>
      <c r="R22" s="227" t="s">
        <v>193</v>
      </c>
      <c r="S22" s="228"/>
      <c r="T22" s="229"/>
    </row>
    <row r="23" spans="1:20" s="110" customFormat="1" ht="9.75" customHeight="1" thickBot="1">
      <c r="B23" s="243" t="s">
        <v>121</v>
      </c>
      <c r="C23" s="243"/>
      <c r="D23" s="243"/>
      <c r="E23" s="110" t="s">
        <v>121</v>
      </c>
      <c r="G23" s="112"/>
      <c r="H23" s="188">
        <v>0</v>
      </c>
      <c r="I23" s="110" t="s">
        <v>14</v>
      </c>
      <c r="J23" s="112" t="s">
        <v>13</v>
      </c>
      <c r="K23" s="117">
        <f>Q9</f>
        <v>0</v>
      </c>
      <c r="L23" s="110" t="s">
        <v>4</v>
      </c>
      <c r="M23" s="118">
        <f>H23*K23</f>
        <v>0</v>
      </c>
      <c r="N23" s="110" t="s">
        <v>5</v>
      </c>
      <c r="O23" s="116"/>
      <c r="R23" s="230" t="s">
        <v>194</v>
      </c>
      <c r="S23" s="231"/>
      <c r="T23" s="232"/>
    </row>
    <row r="24" spans="1:20" s="110" customFormat="1" ht="11.1" customHeight="1" thickTop="1">
      <c r="B24" s="110" t="s">
        <v>18</v>
      </c>
      <c r="G24" s="112"/>
      <c r="H24" s="112"/>
      <c r="J24" s="112"/>
      <c r="K24" s="117"/>
      <c r="M24" s="118"/>
      <c r="O24" s="116"/>
      <c r="R24" s="119"/>
      <c r="S24" s="119"/>
      <c r="T24" s="121"/>
    </row>
    <row r="25" spans="1:20" s="110" customFormat="1" ht="25.5" customHeight="1">
      <c r="C25" s="244" t="s">
        <v>132</v>
      </c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116"/>
      <c r="R25" s="119"/>
      <c r="S25" s="119"/>
      <c r="T25" s="121"/>
    </row>
    <row r="26" spans="1:20" s="110" customFormat="1" ht="11.1" customHeight="1">
      <c r="G26" s="112"/>
      <c r="H26" s="189">
        <v>0</v>
      </c>
      <c r="I26" s="113" t="s">
        <v>14</v>
      </c>
      <c r="J26" s="112" t="s">
        <v>13</v>
      </c>
      <c r="K26" s="117">
        <f>Q10</f>
        <v>0</v>
      </c>
      <c r="L26" s="112" t="s">
        <v>4</v>
      </c>
      <c r="M26" s="122">
        <f>H26*K26</f>
        <v>0</v>
      </c>
      <c r="N26" s="123" t="s">
        <v>5</v>
      </c>
      <c r="O26" s="116"/>
      <c r="T26" s="192" t="s">
        <v>183</v>
      </c>
    </row>
    <row r="27" spans="1:20" s="110" customFormat="1" ht="11.1" customHeight="1">
      <c r="F27" s="112"/>
      <c r="G27" s="112"/>
      <c r="J27" s="112"/>
      <c r="O27" s="116"/>
      <c r="R27" s="125" t="s">
        <v>19</v>
      </c>
      <c r="S27" s="126" t="s">
        <v>4</v>
      </c>
      <c r="T27" s="205">
        <v>0</v>
      </c>
    </row>
    <row r="28" spans="1:20" s="110" customFormat="1" ht="11.1" customHeight="1">
      <c r="F28" s="112"/>
      <c r="G28" s="112"/>
      <c r="I28" s="110" t="s">
        <v>20</v>
      </c>
      <c r="J28" s="112"/>
      <c r="O28" s="116">
        <f>SUM(M19:M26)</f>
        <v>0</v>
      </c>
      <c r="P28" s="110" t="s">
        <v>5</v>
      </c>
      <c r="R28" s="127" t="s">
        <v>21</v>
      </c>
      <c r="S28" s="119" t="s">
        <v>4</v>
      </c>
      <c r="T28" s="206">
        <v>0</v>
      </c>
    </row>
    <row r="29" spans="1:20" s="106" customFormat="1" ht="11.1" customHeight="1">
      <c r="F29" s="107"/>
      <c r="G29" s="107"/>
      <c r="J29" s="107"/>
      <c r="O29" s="108"/>
      <c r="R29" s="115" t="s">
        <v>22</v>
      </c>
      <c r="S29" s="114" t="s">
        <v>4</v>
      </c>
      <c r="T29" s="207">
        <v>1</v>
      </c>
    </row>
    <row r="30" spans="1:20" s="26" customFormat="1" ht="11.1" customHeight="1">
      <c r="A30" s="30" t="s">
        <v>23</v>
      </c>
      <c r="B30" s="30" t="s">
        <v>24</v>
      </c>
      <c r="F30" s="27"/>
      <c r="G30" s="246" t="s">
        <v>149</v>
      </c>
      <c r="H30" s="246"/>
      <c r="I30" s="246"/>
      <c r="J30" s="246"/>
      <c r="O30" s="28"/>
      <c r="R30" s="27"/>
      <c r="T30" s="192" t="s">
        <v>184</v>
      </c>
    </row>
    <row r="31" spans="1:20" s="19" customFormat="1" ht="6" customHeight="1">
      <c r="F31" s="33"/>
      <c r="G31" s="33"/>
      <c r="J31" s="33"/>
      <c r="O31" s="35"/>
      <c r="R31" s="33"/>
      <c r="T31" s="36"/>
    </row>
    <row r="32" spans="1:20" s="103" customFormat="1" ht="11.1" customHeight="1">
      <c r="B32" s="103" t="s">
        <v>25</v>
      </c>
      <c r="F32" s="104"/>
      <c r="G32" s="104"/>
      <c r="J32" s="104"/>
      <c r="O32" s="128"/>
      <c r="R32" s="104"/>
      <c r="T32" s="129"/>
    </row>
    <row r="33" spans="2:20" s="103" customFormat="1" ht="9" customHeight="1">
      <c r="B33" s="102" t="s">
        <v>123</v>
      </c>
      <c r="F33" s="104"/>
      <c r="G33" s="104"/>
      <c r="J33" s="104"/>
      <c r="O33" s="128"/>
      <c r="R33" s="104"/>
      <c r="T33" s="129"/>
    </row>
    <row r="34" spans="2:20" s="103" customFormat="1" ht="11.1" customHeight="1">
      <c r="B34" s="130" t="s">
        <v>26</v>
      </c>
      <c r="D34" s="130" t="s">
        <v>27</v>
      </c>
      <c r="E34" s="130"/>
      <c r="F34" s="130"/>
      <c r="G34" s="131"/>
      <c r="H34" s="130"/>
      <c r="I34" s="130"/>
      <c r="J34" s="131"/>
      <c r="K34" s="132" t="s">
        <v>28</v>
      </c>
      <c r="O34" s="128"/>
      <c r="R34" s="104"/>
      <c r="T34" s="129"/>
    </row>
    <row r="35" spans="2:20" s="103" customFormat="1" ht="6" customHeight="1">
      <c r="B35" s="130"/>
      <c r="D35" s="130"/>
      <c r="E35" s="130"/>
      <c r="F35" s="130"/>
      <c r="G35" s="131"/>
      <c r="H35" s="130"/>
      <c r="I35" s="130"/>
      <c r="J35" s="131"/>
      <c r="K35" s="154"/>
      <c r="O35" s="128"/>
      <c r="R35" s="104"/>
      <c r="T35" s="129"/>
    </row>
    <row r="36" spans="2:20" s="103" customFormat="1" ht="11.1" customHeight="1">
      <c r="B36" s="190" t="s">
        <v>182</v>
      </c>
      <c r="C36" s="190"/>
      <c r="D36" s="110"/>
      <c r="E36" s="110"/>
      <c r="F36" s="110"/>
      <c r="G36" s="110"/>
      <c r="J36" s="104"/>
      <c r="K36" s="218">
        <v>0</v>
      </c>
      <c r="L36" s="103" t="s">
        <v>30</v>
      </c>
      <c r="M36" s="110" t="s">
        <v>121</v>
      </c>
      <c r="O36" s="128"/>
      <c r="R36" s="104"/>
      <c r="T36" s="129"/>
    </row>
    <row r="37" spans="2:20" s="103" customFormat="1" ht="11.1" customHeight="1">
      <c r="B37" s="243" t="s">
        <v>121</v>
      </c>
      <c r="C37" s="243"/>
      <c r="D37" s="247"/>
      <c r="E37" s="247"/>
      <c r="F37" s="247"/>
      <c r="G37" s="247"/>
      <c r="H37" s="113"/>
      <c r="J37" s="104"/>
      <c r="K37" s="103" t="s">
        <v>121</v>
      </c>
      <c r="M37" s="110"/>
      <c r="O37" s="128"/>
      <c r="R37" s="104"/>
      <c r="T37" s="129"/>
    </row>
    <row r="38" spans="2:20" s="103" customFormat="1" ht="11.1" customHeight="1">
      <c r="B38" s="248" t="s">
        <v>121</v>
      </c>
      <c r="C38" s="248"/>
      <c r="D38" s="247"/>
      <c r="E38" s="247"/>
      <c r="F38" s="247"/>
      <c r="G38" s="247"/>
      <c r="H38" s="110"/>
      <c r="I38" s="110"/>
      <c r="J38" s="104"/>
      <c r="K38" s="103">
        <v>0</v>
      </c>
      <c r="M38" s="110" t="s">
        <v>121</v>
      </c>
      <c r="O38" s="128"/>
      <c r="R38" s="104"/>
      <c r="T38" s="129"/>
    </row>
    <row r="39" spans="2:20" s="103" customFormat="1" ht="3" customHeight="1">
      <c r="B39" s="133" t="s">
        <v>121</v>
      </c>
      <c r="D39" s="242" t="s">
        <v>121</v>
      </c>
      <c r="E39" s="242"/>
      <c r="G39" s="104"/>
      <c r="J39" s="104"/>
      <c r="K39" s="134" t="s">
        <v>121</v>
      </c>
      <c r="L39" s="134"/>
      <c r="O39" s="128"/>
      <c r="R39" s="104"/>
      <c r="T39" s="129"/>
    </row>
    <row r="40" spans="2:20" s="103" customFormat="1" ht="11.25" customHeight="1">
      <c r="F40" s="104"/>
      <c r="G40" s="103" t="s">
        <v>29</v>
      </c>
      <c r="J40" s="104"/>
      <c r="K40" s="103">
        <f>SUM(K36:K39)</f>
        <v>0</v>
      </c>
      <c r="L40" s="103" t="s">
        <v>30</v>
      </c>
      <c r="O40" s="128"/>
      <c r="R40" s="104"/>
      <c r="T40" s="129"/>
    </row>
    <row r="41" spans="2:20" s="103" customFormat="1" ht="3" customHeight="1">
      <c r="F41" s="104"/>
      <c r="G41" s="104"/>
      <c r="J41" s="104"/>
      <c r="O41" s="128"/>
      <c r="R41" s="104"/>
      <c r="T41" s="129"/>
    </row>
    <row r="42" spans="2:20" s="103" customFormat="1" ht="11.1" customHeight="1">
      <c r="B42" s="110" t="s">
        <v>31</v>
      </c>
      <c r="F42" s="104"/>
      <c r="G42" s="104"/>
      <c r="J42" s="104"/>
      <c r="N42" s="110"/>
      <c r="O42" s="128"/>
      <c r="R42" s="104"/>
      <c r="T42" s="129"/>
    </row>
    <row r="43" spans="2:20" s="103" customFormat="1" ht="11.1" customHeight="1">
      <c r="C43" s="103" t="s">
        <v>32</v>
      </c>
      <c r="F43" s="104"/>
      <c r="G43" s="104"/>
      <c r="H43" s="104">
        <f>K40</f>
        <v>0</v>
      </c>
      <c r="I43" s="103" t="s">
        <v>30</v>
      </c>
      <c r="J43" s="104" t="s">
        <v>13</v>
      </c>
      <c r="K43" s="135"/>
      <c r="L43" s="103" t="s">
        <v>4</v>
      </c>
      <c r="M43" s="136">
        <f>K43*H43</f>
        <v>0</v>
      </c>
      <c r="N43" s="110" t="s">
        <v>5</v>
      </c>
      <c r="O43" s="128"/>
      <c r="R43" s="104"/>
      <c r="T43" s="129"/>
    </row>
    <row r="44" spans="2:20" s="103" customFormat="1" ht="11.1" customHeight="1">
      <c r="C44" s="103" t="s">
        <v>33</v>
      </c>
      <c r="F44" s="104"/>
      <c r="G44" s="137">
        <f>K40*0.01</f>
        <v>0</v>
      </c>
      <c r="H44" s="104" t="s">
        <v>13</v>
      </c>
      <c r="I44" s="138"/>
      <c r="J44" s="104" t="s">
        <v>13</v>
      </c>
      <c r="K44" s="135"/>
      <c r="L44" s="103" t="s">
        <v>4</v>
      </c>
      <c r="M44" s="139">
        <f>G44*I44*K44</f>
        <v>0</v>
      </c>
      <c r="N44" s="123" t="s">
        <v>5</v>
      </c>
      <c r="O44" s="128"/>
      <c r="R44" s="104"/>
      <c r="T44" s="192" t="s">
        <v>183</v>
      </c>
    </row>
    <row r="45" spans="2:20" s="103" customFormat="1" ht="11.1" customHeight="1">
      <c r="F45" s="104"/>
      <c r="G45" s="104"/>
      <c r="J45" s="104"/>
      <c r="O45" s="128"/>
      <c r="R45" s="125" t="s">
        <v>19</v>
      </c>
      <c r="S45" s="140" t="s">
        <v>4</v>
      </c>
      <c r="T45" s="208">
        <v>0</v>
      </c>
    </row>
    <row r="46" spans="2:20" s="103" customFormat="1" ht="11.1" customHeight="1">
      <c r="F46" s="104"/>
      <c r="G46" s="104"/>
      <c r="I46" s="103" t="s">
        <v>34</v>
      </c>
      <c r="J46" s="104"/>
      <c r="O46" s="128">
        <f>SUM(M43:M44)</f>
        <v>0</v>
      </c>
      <c r="P46" s="110" t="s">
        <v>5</v>
      </c>
      <c r="R46" s="127" t="s">
        <v>21</v>
      </c>
      <c r="S46" s="142" t="s">
        <v>4</v>
      </c>
      <c r="T46" s="209">
        <v>0</v>
      </c>
    </row>
    <row r="47" spans="2:20" s="103" customFormat="1" ht="11.1" customHeight="1">
      <c r="F47" s="104"/>
      <c r="G47" s="104"/>
      <c r="J47" s="104"/>
      <c r="O47" s="128"/>
      <c r="R47" s="145" t="s">
        <v>22</v>
      </c>
      <c r="S47" s="134" t="s">
        <v>4</v>
      </c>
      <c r="T47" s="210">
        <v>1</v>
      </c>
    </row>
    <row r="48" spans="2:20" s="19" customFormat="1" ht="9.75" customHeight="1">
      <c r="F48" s="33"/>
      <c r="G48" s="33"/>
      <c r="J48" s="33"/>
      <c r="O48" s="35"/>
      <c r="R48" s="33"/>
      <c r="T48" s="192" t="s">
        <v>184</v>
      </c>
    </row>
    <row r="49" spans="1:20" s="26" customFormat="1" ht="11.1" customHeight="1">
      <c r="A49" s="30" t="s">
        <v>35</v>
      </c>
      <c r="B49" s="30" t="s">
        <v>122</v>
      </c>
      <c r="F49" s="27"/>
      <c r="G49" s="27"/>
      <c r="J49" s="27"/>
      <c r="O49" s="28"/>
      <c r="R49" s="27"/>
      <c r="T49" s="192"/>
    </row>
    <row r="50" spans="1:20" s="19" customFormat="1" ht="3" customHeight="1">
      <c r="F50" s="33"/>
      <c r="G50" s="33"/>
      <c r="J50" s="33"/>
      <c r="O50" s="35"/>
      <c r="R50" s="33"/>
      <c r="T50" s="36"/>
    </row>
    <row r="51" spans="1:20" s="110" customFormat="1" ht="11.1" customHeight="1">
      <c r="C51" s="110" t="s">
        <v>36</v>
      </c>
      <c r="F51" s="112"/>
      <c r="G51" s="112"/>
      <c r="I51" s="110" t="s">
        <v>37</v>
      </c>
      <c r="J51" s="112"/>
      <c r="L51" s="110" t="s">
        <v>4</v>
      </c>
      <c r="M51" s="211">
        <v>0</v>
      </c>
      <c r="N51" s="110" t="s">
        <v>5</v>
      </c>
      <c r="O51" s="32" t="s">
        <v>191</v>
      </c>
      <c r="R51" s="112"/>
      <c r="T51" s="124"/>
    </row>
    <row r="52" spans="1:20" s="110" customFormat="1" ht="3.6" customHeight="1">
      <c r="F52" s="112"/>
      <c r="G52" s="112"/>
      <c r="J52" s="112"/>
      <c r="O52" s="116"/>
      <c r="R52" s="112"/>
      <c r="T52" s="124"/>
    </row>
    <row r="53" spans="1:20" s="110" customFormat="1" ht="11.1" customHeight="1">
      <c r="C53" s="110" t="s">
        <v>38</v>
      </c>
      <c r="F53" s="112"/>
      <c r="G53" s="112"/>
      <c r="J53" s="112" t="s">
        <v>4</v>
      </c>
      <c r="K53" s="212">
        <v>0</v>
      </c>
      <c r="O53" s="116"/>
      <c r="R53" s="112"/>
      <c r="T53" s="124"/>
    </row>
    <row r="54" spans="1:20" s="110" customFormat="1" ht="3.6" customHeight="1">
      <c r="F54" s="112"/>
      <c r="G54" s="112"/>
      <c r="J54" s="112"/>
      <c r="K54" s="143" t="s">
        <v>121</v>
      </c>
      <c r="O54" s="116"/>
      <c r="R54" s="112"/>
      <c r="T54" s="124"/>
    </row>
    <row r="55" spans="1:20" s="110" customFormat="1" ht="11.1" customHeight="1">
      <c r="C55" s="110" t="s">
        <v>39</v>
      </c>
      <c r="F55" s="112"/>
      <c r="G55" s="112"/>
      <c r="J55" s="112" t="s">
        <v>4</v>
      </c>
      <c r="K55" s="118">
        <f>M51*K53</f>
        <v>0</v>
      </c>
      <c r="L55" s="110" t="s">
        <v>5</v>
      </c>
      <c r="O55" s="116"/>
      <c r="R55" s="112"/>
      <c r="T55" s="124"/>
    </row>
    <row r="56" spans="1:20" s="110" customFormat="1" ht="3.6" customHeight="1">
      <c r="F56" s="112"/>
      <c r="G56" s="112"/>
      <c r="J56" s="112"/>
      <c r="O56" s="116"/>
      <c r="R56" s="112"/>
      <c r="T56" s="124"/>
    </row>
    <row r="57" spans="1:20" s="110" customFormat="1" ht="11.1" customHeight="1">
      <c r="C57" s="144" t="s">
        <v>40</v>
      </c>
      <c r="F57" s="112"/>
      <c r="G57" s="112"/>
      <c r="J57" s="112"/>
      <c r="L57" s="143"/>
      <c r="O57" s="116"/>
      <c r="R57" s="127"/>
      <c r="S57" s="119"/>
      <c r="T57" s="192" t="s">
        <v>183</v>
      </c>
    </row>
    <row r="58" spans="1:20" s="110" customFormat="1" ht="10.9" customHeight="1">
      <c r="F58" s="112"/>
      <c r="G58" s="112"/>
      <c r="J58" s="112"/>
      <c r="O58" s="116"/>
      <c r="R58" s="125" t="s">
        <v>19</v>
      </c>
      <c r="S58" s="126" t="s">
        <v>4</v>
      </c>
      <c r="T58" s="203">
        <v>0.6</v>
      </c>
    </row>
    <row r="59" spans="1:20" s="110" customFormat="1" ht="10.9" customHeight="1">
      <c r="C59" s="257" t="s">
        <v>41</v>
      </c>
      <c r="D59" s="257" t="s">
        <v>42</v>
      </c>
      <c r="E59" s="257"/>
      <c r="F59" s="112"/>
      <c r="G59" s="112"/>
      <c r="J59" s="112"/>
      <c r="O59" s="116"/>
      <c r="R59" s="127" t="s">
        <v>21</v>
      </c>
      <c r="S59" s="119" t="s">
        <v>4</v>
      </c>
      <c r="T59" s="204">
        <v>0.4</v>
      </c>
    </row>
    <row r="60" spans="1:20" s="110" customFormat="1" ht="10.9" customHeight="1">
      <c r="D60" s="110" t="s">
        <v>43</v>
      </c>
      <c r="F60" s="112"/>
      <c r="G60" s="112"/>
      <c r="J60" s="112"/>
      <c r="M60" s="193">
        <v>0</v>
      </c>
      <c r="O60" s="116">
        <f>M60*K55</f>
        <v>0</v>
      </c>
      <c r="R60" s="145" t="s">
        <v>22</v>
      </c>
      <c r="S60" s="123" t="s">
        <v>4</v>
      </c>
      <c r="T60" s="213">
        <v>0</v>
      </c>
    </row>
    <row r="61" spans="1:20" s="110" customFormat="1" ht="10.9" customHeight="1">
      <c r="F61" s="112"/>
      <c r="G61" s="112"/>
      <c r="J61" s="112"/>
      <c r="M61" s="124"/>
      <c r="O61" s="116"/>
      <c r="R61" s="127"/>
      <c r="S61" s="119"/>
      <c r="T61" s="192" t="s">
        <v>184</v>
      </c>
    </row>
    <row r="62" spans="1:20" s="110" customFormat="1" ht="10.9" customHeight="1">
      <c r="F62" s="112"/>
      <c r="G62" s="112"/>
      <c r="J62" s="112"/>
      <c r="M62" s="124"/>
      <c r="O62" s="116"/>
      <c r="R62" s="127"/>
      <c r="S62" s="119"/>
      <c r="T62" s="192" t="s">
        <v>183</v>
      </c>
    </row>
    <row r="63" spans="1:20" s="110" customFormat="1" ht="10.9" customHeight="1">
      <c r="C63" s="110" t="s">
        <v>44</v>
      </c>
      <c r="D63" s="110" t="s">
        <v>45</v>
      </c>
      <c r="F63" s="112"/>
      <c r="G63" s="112"/>
      <c r="J63" s="112"/>
      <c r="M63" s="124"/>
      <c r="O63" s="116"/>
      <c r="R63" s="125" t="s">
        <v>19</v>
      </c>
      <c r="S63" s="126" t="s">
        <v>4</v>
      </c>
      <c r="T63" s="203">
        <v>0.5</v>
      </c>
    </row>
    <row r="64" spans="1:20" s="110" customFormat="1" ht="10.9" customHeight="1">
      <c r="D64" s="110" t="s">
        <v>46</v>
      </c>
      <c r="F64" s="112"/>
      <c r="G64" s="112"/>
      <c r="J64" s="112"/>
      <c r="M64" s="193">
        <v>0</v>
      </c>
      <c r="O64" s="116">
        <f>M64*K55</f>
        <v>0</v>
      </c>
      <c r="R64" s="145" t="s">
        <v>21</v>
      </c>
      <c r="S64" s="123" t="s">
        <v>4</v>
      </c>
      <c r="T64" s="213">
        <v>0.5</v>
      </c>
    </row>
    <row r="65" spans="3:20" s="110" customFormat="1" ht="10.9" customHeight="1">
      <c r="F65" s="112"/>
      <c r="G65" s="112"/>
      <c r="J65" s="112"/>
      <c r="M65" s="124"/>
      <c r="O65" s="116"/>
      <c r="R65" s="127"/>
      <c r="S65" s="119"/>
      <c r="T65" s="192" t="s">
        <v>184</v>
      </c>
    </row>
    <row r="66" spans="3:20" s="110" customFormat="1" ht="11.1" customHeight="1">
      <c r="C66" s="257" t="s">
        <v>47</v>
      </c>
      <c r="D66" s="257" t="s">
        <v>48</v>
      </c>
      <c r="E66" s="257"/>
      <c r="F66" s="258"/>
      <c r="G66" s="258"/>
      <c r="H66" s="257"/>
      <c r="I66" s="257"/>
      <c r="J66" s="112"/>
      <c r="M66" s="124"/>
      <c r="O66" s="116"/>
      <c r="R66" s="112"/>
      <c r="T66" s="192" t="s">
        <v>183</v>
      </c>
    </row>
    <row r="67" spans="3:20" s="110" customFormat="1" ht="11.1" customHeight="1">
      <c r="D67" s="110" t="s">
        <v>49</v>
      </c>
      <c r="F67" s="112"/>
      <c r="G67" s="112"/>
      <c r="J67" s="112"/>
      <c r="M67" s="193">
        <v>0</v>
      </c>
      <c r="O67" s="116">
        <f>M67*K55</f>
        <v>0</v>
      </c>
      <c r="R67" s="146" t="s">
        <v>19</v>
      </c>
      <c r="S67" s="147" t="s">
        <v>4</v>
      </c>
      <c r="T67" s="214">
        <v>1</v>
      </c>
    </row>
    <row r="68" spans="3:20" s="110" customFormat="1" ht="11.1" customHeight="1">
      <c r="F68" s="112"/>
      <c r="G68" s="112"/>
      <c r="J68" s="112"/>
      <c r="M68" s="124"/>
      <c r="O68" s="116"/>
      <c r="R68" s="127"/>
      <c r="S68" s="119"/>
      <c r="T68" s="192" t="s">
        <v>184</v>
      </c>
    </row>
    <row r="69" spans="3:20" s="110" customFormat="1" ht="11.1" customHeight="1">
      <c r="F69" s="112"/>
      <c r="G69" s="112"/>
      <c r="J69" s="112"/>
      <c r="M69" s="124"/>
      <c r="O69" s="116"/>
      <c r="R69" s="112"/>
      <c r="T69" s="192" t="s">
        <v>183</v>
      </c>
    </row>
    <row r="70" spans="3:20" s="110" customFormat="1" ht="11.1" customHeight="1">
      <c r="C70" s="257" t="s">
        <v>50</v>
      </c>
      <c r="D70" s="257" t="s">
        <v>51</v>
      </c>
      <c r="E70" s="257"/>
      <c r="F70" s="258"/>
      <c r="G70" s="258"/>
      <c r="J70" s="112"/>
      <c r="M70" s="124"/>
      <c r="O70" s="116"/>
      <c r="R70" s="125" t="s">
        <v>21</v>
      </c>
      <c r="S70" s="126" t="s">
        <v>4</v>
      </c>
      <c r="T70" s="203">
        <v>1</v>
      </c>
    </row>
    <row r="71" spans="3:20" s="110" customFormat="1" ht="11.1" customHeight="1">
      <c r="D71" s="110" t="s">
        <v>52</v>
      </c>
      <c r="F71" s="112"/>
      <c r="G71" s="112"/>
      <c r="J71" s="112"/>
      <c r="M71" s="193">
        <v>0</v>
      </c>
      <c r="O71" s="116">
        <f>M71*K55</f>
        <v>0</v>
      </c>
      <c r="R71" s="145" t="s">
        <v>22</v>
      </c>
      <c r="S71" s="123" t="s">
        <v>4</v>
      </c>
      <c r="T71" s="213">
        <v>0</v>
      </c>
    </row>
    <row r="72" spans="3:20" s="110" customFormat="1" ht="11.1" customHeight="1">
      <c r="F72" s="112"/>
      <c r="G72" s="112"/>
      <c r="J72" s="112"/>
      <c r="M72" s="124"/>
      <c r="O72" s="116"/>
      <c r="R72" s="127"/>
      <c r="S72" s="119"/>
      <c r="T72" s="192" t="s">
        <v>184</v>
      </c>
    </row>
    <row r="73" spans="3:20" s="110" customFormat="1" ht="11.1" customHeight="1">
      <c r="C73" s="257" t="s">
        <v>53</v>
      </c>
      <c r="D73" s="257" t="s">
        <v>54</v>
      </c>
      <c r="E73" s="257"/>
      <c r="F73" s="258"/>
      <c r="G73" s="258"/>
      <c r="H73" s="257"/>
      <c r="I73" s="257"/>
      <c r="J73" s="112"/>
      <c r="M73" s="124"/>
      <c r="O73" s="116"/>
      <c r="R73" s="112"/>
      <c r="T73" s="192" t="s">
        <v>183</v>
      </c>
    </row>
    <row r="74" spans="3:20" s="110" customFormat="1" ht="11.1" customHeight="1">
      <c r="D74" s="110" t="s">
        <v>55</v>
      </c>
      <c r="F74" s="112"/>
      <c r="G74" s="112"/>
      <c r="J74" s="112"/>
      <c r="M74" s="193">
        <v>0</v>
      </c>
      <c r="O74" s="116">
        <f>M74*K55</f>
        <v>0</v>
      </c>
      <c r="R74" s="146" t="s">
        <v>22</v>
      </c>
      <c r="S74" s="147" t="s">
        <v>4</v>
      </c>
      <c r="T74" s="214">
        <v>1</v>
      </c>
    </row>
    <row r="75" spans="3:20" s="110" customFormat="1" ht="11.1" customHeight="1">
      <c r="F75" s="112"/>
      <c r="G75" s="112"/>
      <c r="J75" s="112"/>
      <c r="M75" s="124"/>
      <c r="O75" s="116"/>
      <c r="R75" s="127"/>
      <c r="S75" s="119"/>
      <c r="T75" s="192" t="s">
        <v>184</v>
      </c>
    </row>
    <row r="76" spans="3:20" s="110" customFormat="1" ht="11.1" customHeight="1">
      <c r="C76" s="110" t="s">
        <v>56</v>
      </c>
      <c r="D76" s="110" t="s">
        <v>57</v>
      </c>
      <c r="F76" s="112"/>
      <c r="G76" s="112"/>
      <c r="J76" s="112"/>
      <c r="M76" s="124"/>
      <c r="O76" s="116"/>
      <c r="R76" s="112"/>
      <c r="T76" s="192" t="s">
        <v>183</v>
      </c>
    </row>
    <row r="77" spans="3:20" s="110" customFormat="1" ht="11.1" customHeight="1">
      <c r="D77" s="110" t="s">
        <v>58</v>
      </c>
      <c r="F77" s="112"/>
      <c r="G77" s="112"/>
      <c r="J77" s="112"/>
      <c r="M77" s="193">
        <v>0</v>
      </c>
      <c r="O77" s="116">
        <f>M77*K55</f>
        <v>0</v>
      </c>
      <c r="R77" s="146" t="s">
        <v>22</v>
      </c>
      <c r="S77" s="147" t="s">
        <v>4</v>
      </c>
      <c r="T77" s="214">
        <v>1</v>
      </c>
    </row>
    <row r="78" spans="3:20" s="110" customFormat="1" ht="11.1" customHeight="1">
      <c r="F78" s="112"/>
      <c r="G78" s="112"/>
      <c r="J78" s="112"/>
      <c r="M78" s="124"/>
      <c r="O78" s="116"/>
      <c r="R78" s="127"/>
      <c r="S78" s="119"/>
      <c r="T78" s="192" t="s">
        <v>184</v>
      </c>
    </row>
    <row r="79" spans="3:20" s="110" customFormat="1" ht="11.1" customHeight="1">
      <c r="C79" s="110" t="s">
        <v>59</v>
      </c>
      <c r="D79" s="110" t="s">
        <v>60</v>
      </c>
      <c r="F79" s="112"/>
      <c r="G79" s="112"/>
      <c r="J79" s="112"/>
      <c r="M79" s="124"/>
      <c r="O79" s="116"/>
      <c r="R79" s="112"/>
      <c r="T79" s="192" t="s">
        <v>183</v>
      </c>
    </row>
    <row r="80" spans="3:20" s="110" customFormat="1" ht="11.1" customHeight="1">
      <c r="D80" s="110" t="s">
        <v>180</v>
      </c>
      <c r="F80" s="112"/>
      <c r="G80" s="112"/>
      <c r="J80" s="112"/>
      <c r="M80" s="193">
        <v>0</v>
      </c>
      <c r="O80" s="116">
        <f>M80*K55</f>
        <v>0</v>
      </c>
      <c r="R80" s="146" t="s">
        <v>61</v>
      </c>
      <c r="S80" s="147" t="s">
        <v>4</v>
      </c>
      <c r="T80" s="214">
        <v>1</v>
      </c>
    </row>
    <row r="81" spans="1:20" s="110" customFormat="1" ht="11.1" customHeight="1">
      <c r="F81" s="112"/>
      <c r="G81" s="112"/>
      <c r="J81" s="112"/>
      <c r="M81" s="124"/>
      <c r="O81" s="116"/>
      <c r="R81" s="127"/>
      <c r="S81" s="119"/>
      <c r="T81" s="192" t="s">
        <v>184</v>
      </c>
    </row>
    <row r="82" spans="1:20" s="110" customFormat="1" ht="11.1" customHeight="1">
      <c r="C82" s="110" t="s">
        <v>62</v>
      </c>
      <c r="D82" s="110" t="s">
        <v>63</v>
      </c>
      <c r="F82" s="112"/>
      <c r="G82" s="112"/>
      <c r="J82" s="112"/>
      <c r="M82" s="124"/>
      <c r="O82" s="116"/>
      <c r="R82" s="112"/>
      <c r="T82" s="192" t="s">
        <v>183</v>
      </c>
    </row>
    <row r="83" spans="1:20" s="110" customFormat="1" ht="11.1" customHeight="1">
      <c r="D83" s="110" t="s">
        <v>64</v>
      </c>
      <c r="F83" s="112"/>
      <c r="G83" s="112"/>
      <c r="J83" s="112"/>
      <c r="M83" s="193">
        <v>0</v>
      </c>
      <c r="O83" s="116">
        <f>M83*K55</f>
        <v>0</v>
      </c>
      <c r="R83" s="146" t="s">
        <v>61</v>
      </c>
      <c r="S83" s="147" t="s">
        <v>4</v>
      </c>
      <c r="T83" s="214">
        <v>1</v>
      </c>
    </row>
    <row r="84" spans="1:20" s="110" customFormat="1" ht="11.1" customHeight="1">
      <c r="F84" s="112"/>
      <c r="G84" s="112"/>
      <c r="J84" s="112"/>
      <c r="M84" s="124"/>
      <c r="O84" s="116"/>
      <c r="R84" s="127"/>
      <c r="S84" s="119"/>
      <c r="T84" s="192" t="s">
        <v>184</v>
      </c>
    </row>
    <row r="85" spans="1:20" s="110" customFormat="1" ht="11.1" customHeight="1">
      <c r="C85" s="110" t="s">
        <v>65</v>
      </c>
      <c r="D85" s="110" t="s">
        <v>66</v>
      </c>
      <c r="F85" s="112"/>
      <c r="G85" s="112"/>
      <c r="J85" s="112"/>
      <c r="M85" s="124"/>
      <c r="O85" s="116"/>
      <c r="R85" s="112"/>
      <c r="T85" s="192" t="s">
        <v>183</v>
      </c>
    </row>
    <row r="86" spans="1:20" s="110" customFormat="1" ht="11.1" customHeight="1">
      <c r="D86" s="110" t="s">
        <v>67</v>
      </c>
      <c r="F86" s="112"/>
      <c r="G86" s="112"/>
      <c r="J86" s="112"/>
      <c r="M86" s="193">
        <v>0</v>
      </c>
      <c r="O86" s="116">
        <f>M86*K55</f>
        <v>0</v>
      </c>
      <c r="R86" s="146" t="s">
        <v>61</v>
      </c>
      <c r="S86" s="147" t="s">
        <v>4</v>
      </c>
      <c r="T86" s="214">
        <v>1</v>
      </c>
    </row>
    <row r="87" spans="1:20" s="110" customFormat="1" ht="10.5" customHeight="1">
      <c r="F87" s="112"/>
      <c r="G87" s="112"/>
      <c r="J87" s="112"/>
      <c r="M87" s="148"/>
      <c r="N87" s="119"/>
      <c r="O87" s="149"/>
      <c r="R87" s="112"/>
      <c r="T87" s="192" t="s">
        <v>184</v>
      </c>
    </row>
    <row r="88" spans="1:20" s="110" customFormat="1" ht="11.1" customHeight="1">
      <c r="F88" s="112"/>
      <c r="G88" s="112"/>
      <c r="I88" s="110" t="s">
        <v>68</v>
      </c>
      <c r="J88" s="112"/>
      <c r="M88" s="124">
        <f>SUM(M60:M86)</f>
        <v>0</v>
      </c>
      <c r="O88" s="116">
        <f>SUM(O60:O86)</f>
        <v>0</v>
      </c>
      <c r="P88" s="110" t="s">
        <v>5</v>
      </c>
      <c r="R88" s="112"/>
      <c r="T88" s="124"/>
    </row>
    <row r="89" spans="1:20" s="26" customFormat="1" ht="10.5" customHeight="1">
      <c r="A89" s="30" t="s">
        <v>69</v>
      </c>
      <c r="B89" s="30" t="s">
        <v>70</v>
      </c>
      <c r="F89" s="27"/>
      <c r="G89" s="27"/>
      <c r="J89" s="27"/>
      <c r="M89" s="192" t="s">
        <v>184</v>
      </c>
      <c r="O89" s="28"/>
      <c r="R89" s="27"/>
      <c r="T89" s="31"/>
    </row>
    <row r="90" spans="1:20" s="110" customFormat="1" ht="11.1" customHeight="1">
      <c r="F90" s="112"/>
      <c r="G90" s="112"/>
      <c r="J90" s="112"/>
      <c r="O90" s="116"/>
      <c r="R90" s="112"/>
      <c r="T90" s="124"/>
    </row>
    <row r="91" spans="1:20" s="110" customFormat="1" ht="11.1" customHeight="1">
      <c r="C91" s="215" t="s">
        <v>192</v>
      </c>
      <c r="D91" s="215"/>
      <c r="E91" s="215"/>
      <c r="F91" s="216"/>
      <c r="G91" s="216"/>
      <c r="H91" s="215"/>
      <c r="I91" s="217" t="s">
        <v>151</v>
      </c>
      <c r="J91" s="216"/>
      <c r="K91" s="215"/>
      <c r="O91" s="116"/>
      <c r="R91" s="112"/>
      <c r="T91" s="124"/>
    </row>
    <row r="92" spans="1:20" s="110" customFormat="1" ht="11.1" customHeight="1">
      <c r="C92" s="215" t="s">
        <v>150</v>
      </c>
      <c r="D92" s="215"/>
      <c r="E92" s="215"/>
      <c r="F92" s="216"/>
      <c r="G92" s="216"/>
      <c r="H92" s="215"/>
      <c r="I92" s="215"/>
      <c r="J92" s="216"/>
      <c r="K92" s="215"/>
      <c r="O92" s="116"/>
      <c r="R92" s="112"/>
      <c r="T92" s="124"/>
    </row>
    <row r="93" spans="1:20" s="110" customFormat="1" ht="11.1" customHeight="1">
      <c r="C93" s="150" t="s">
        <v>71</v>
      </c>
      <c r="D93" s="110" t="s">
        <v>72</v>
      </c>
      <c r="F93" s="112"/>
      <c r="G93" s="112"/>
      <c r="J93" s="112"/>
      <c r="O93" s="116"/>
      <c r="R93" s="112"/>
      <c r="T93" s="124"/>
    </row>
    <row r="94" spans="1:20" s="110" customFormat="1" ht="11.1" customHeight="1">
      <c r="C94" s="150"/>
      <c r="E94" s="194">
        <v>0</v>
      </c>
      <c r="F94" s="112" t="s">
        <v>14</v>
      </c>
      <c r="G94" s="112" t="s">
        <v>13</v>
      </c>
      <c r="H94" s="110">
        <f>Q10</f>
        <v>0</v>
      </c>
      <c r="I94" s="110" t="s">
        <v>5</v>
      </c>
      <c r="J94" s="112" t="s">
        <v>4</v>
      </c>
      <c r="K94" s="151">
        <f>E94*H94</f>
        <v>0</v>
      </c>
      <c r="L94" s="110" t="s">
        <v>5</v>
      </c>
      <c r="O94" s="116"/>
      <c r="R94" s="112"/>
      <c r="T94" s="124"/>
    </row>
    <row r="95" spans="1:20" s="110" customFormat="1" ht="11.1" customHeight="1">
      <c r="C95" s="150" t="s">
        <v>73</v>
      </c>
      <c r="D95" s="110" t="s">
        <v>74</v>
      </c>
      <c r="F95" s="112"/>
      <c r="G95" s="112"/>
      <c r="J95" s="112"/>
      <c r="O95" s="116"/>
      <c r="R95" s="112"/>
      <c r="T95" s="124"/>
    </row>
    <row r="96" spans="1:20" s="110" customFormat="1" ht="11.1" customHeight="1">
      <c r="C96" s="150"/>
      <c r="E96" s="194">
        <v>0</v>
      </c>
      <c r="F96" s="112" t="s">
        <v>14</v>
      </c>
      <c r="G96" s="112" t="s">
        <v>13</v>
      </c>
      <c r="H96" s="110">
        <f>Q12</f>
        <v>0</v>
      </c>
      <c r="I96" s="110" t="s">
        <v>5</v>
      </c>
      <c r="J96" s="112" t="s">
        <v>4</v>
      </c>
      <c r="K96" s="151">
        <f>E96*H96</f>
        <v>0</v>
      </c>
      <c r="L96" s="110" t="s">
        <v>5</v>
      </c>
      <c r="O96" s="116"/>
      <c r="R96" s="112"/>
      <c r="T96" s="124"/>
    </row>
    <row r="97" spans="1:20" s="110" customFormat="1" ht="11.1" customHeight="1">
      <c r="C97" s="150" t="s">
        <v>75</v>
      </c>
      <c r="D97" s="110" t="s">
        <v>76</v>
      </c>
      <c r="F97" s="112"/>
      <c r="G97" s="112"/>
      <c r="J97" s="112"/>
      <c r="O97" s="116"/>
      <c r="R97" s="112"/>
      <c r="T97" s="124"/>
    </row>
    <row r="98" spans="1:20" s="110" customFormat="1" ht="11.1" customHeight="1">
      <c r="E98" s="194">
        <v>0</v>
      </c>
      <c r="F98" s="112" t="s">
        <v>30</v>
      </c>
      <c r="G98" s="112" t="s">
        <v>13</v>
      </c>
      <c r="H98" s="151">
        <f>Q14</f>
        <v>0</v>
      </c>
      <c r="I98" s="110" t="s">
        <v>5</v>
      </c>
      <c r="J98" s="112" t="s">
        <v>4</v>
      </c>
      <c r="K98" s="152">
        <f>E98*H98</f>
        <v>0</v>
      </c>
      <c r="L98" s="123" t="s">
        <v>5</v>
      </c>
      <c r="O98" s="116"/>
      <c r="R98" s="112"/>
      <c r="T98" s="192" t="s">
        <v>183</v>
      </c>
    </row>
    <row r="99" spans="1:20" s="110" customFormat="1" ht="11.1" customHeight="1">
      <c r="F99" s="112"/>
      <c r="G99" s="112"/>
      <c r="J99" s="112"/>
      <c r="O99" s="116"/>
      <c r="R99" s="125" t="s">
        <v>22</v>
      </c>
      <c r="S99" s="126" t="s">
        <v>4</v>
      </c>
      <c r="T99" s="203">
        <v>0</v>
      </c>
    </row>
    <row r="100" spans="1:20" s="110" customFormat="1" ht="11.1" customHeight="1">
      <c r="D100" s="110" t="s">
        <v>77</v>
      </c>
      <c r="F100" s="112"/>
      <c r="G100" s="112"/>
      <c r="J100" s="112"/>
      <c r="O100" s="116">
        <f>SUM(K94:K98)</f>
        <v>0</v>
      </c>
      <c r="P100" s="110" t="s">
        <v>5</v>
      </c>
      <c r="R100" s="145" t="s">
        <v>61</v>
      </c>
      <c r="S100" s="123" t="s">
        <v>4</v>
      </c>
      <c r="T100" s="213">
        <v>1</v>
      </c>
    </row>
    <row r="101" spans="1:20" s="19" customFormat="1" ht="11.1" customHeight="1">
      <c r="F101" s="33"/>
      <c r="G101" s="33"/>
      <c r="J101" s="33"/>
      <c r="O101" s="35"/>
      <c r="R101" s="33"/>
      <c r="T101" s="192" t="s">
        <v>184</v>
      </c>
    </row>
    <row r="102" spans="1:20" s="26" customFormat="1" ht="11.1" customHeight="1">
      <c r="A102" s="30" t="s">
        <v>78</v>
      </c>
      <c r="B102" s="30" t="s">
        <v>79</v>
      </c>
      <c r="F102" s="27"/>
      <c r="G102" s="27"/>
      <c r="J102" s="27"/>
      <c r="O102" s="28"/>
      <c r="R102" s="27"/>
      <c r="T102" s="31"/>
    </row>
    <row r="103" spans="1:20" s="110" customFormat="1" ht="11.1" customHeight="1">
      <c r="B103" s="110" t="s">
        <v>124</v>
      </c>
      <c r="F103" s="112"/>
      <c r="G103" s="112"/>
      <c r="J103" s="112"/>
      <c r="O103" s="116"/>
      <c r="R103" s="112"/>
      <c r="T103" s="124"/>
    </row>
    <row r="104" spans="1:20" s="110" customFormat="1" ht="11.1" customHeight="1">
      <c r="C104" s="193">
        <v>0</v>
      </c>
      <c r="D104" s="112" t="s">
        <v>80</v>
      </c>
      <c r="E104" s="110" t="s">
        <v>81</v>
      </c>
      <c r="F104" s="112"/>
      <c r="G104" s="112"/>
      <c r="J104" s="112"/>
      <c r="O104" s="116"/>
      <c r="R104" s="112"/>
      <c r="T104" s="192" t="s">
        <v>183</v>
      </c>
    </row>
    <row r="105" spans="1:20" s="110" customFormat="1" ht="11.1" customHeight="1">
      <c r="F105" s="112"/>
      <c r="G105" s="112"/>
      <c r="J105" s="112"/>
      <c r="O105" s="116"/>
      <c r="R105" s="125" t="s">
        <v>19</v>
      </c>
      <c r="S105" s="126" t="s">
        <v>4</v>
      </c>
      <c r="T105" s="203">
        <v>0.2</v>
      </c>
    </row>
    <row r="106" spans="1:20" s="110" customFormat="1" ht="11.1" customHeight="1">
      <c r="D106" s="110" t="s">
        <v>82</v>
      </c>
      <c r="F106" s="112"/>
      <c r="G106" s="112"/>
      <c r="J106" s="112"/>
      <c r="K106" s="153">
        <f>O28+O88+K94</f>
        <v>0</v>
      </c>
      <c r="L106" s="112" t="s">
        <v>13</v>
      </c>
      <c r="M106" s="124">
        <f>C104</f>
        <v>0</v>
      </c>
      <c r="N106" s="110" t="s">
        <v>4</v>
      </c>
      <c r="O106" s="116">
        <f>M106*K106</f>
        <v>0</v>
      </c>
      <c r="P106" s="110" t="s">
        <v>5</v>
      </c>
      <c r="R106" s="127" t="s">
        <v>21</v>
      </c>
      <c r="S106" s="119" t="s">
        <v>4</v>
      </c>
      <c r="T106" s="204">
        <v>0.2</v>
      </c>
    </row>
    <row r="107" spans="1:20" s="110" customFormat="1" ht="11.1" customHeight="1">
      <c r="F107" s="112"/>
      <c r="G107" s="112"/>
      <c r="J107" s="112"/>
      <c r="L107" s="112"/>
      <c r="O107" s="116"/>
      <c r="R107" s="127" t="s">
        <v>22</v>
      </c>
      <c r="S107" s="119" t="s">
        <v>4</v>
      </c>
      <c r="T107" s="204">
        <v>0.5</v>
      </c>
    </row>
    <row r="108" spans="1:20" s="110" customFormat="1" ht="11.1" customHeight="1">
      <c r="F108" s="112"/>
      <c r="G108" s="112"/>
      <c r="J108" s="112"/>
      <c r="L108" s="112"/>
      <c r="O108" s="116"/>
      <c r="R108" s="145" t="s">
        <v>61</v>
      </c>
      <c r="S108" s="123" t="s">
        <v>4</v>
      </c>
      <c r="T108" s="213">
        <v>0.1</v>
      </c>
    </row>
    <row r="109" spans="1:20" s="103" customFormat="1" ht="14.25" customHeight="1">
      <c r="F109" s="104"/>
      <c r="G109" s="104"/>
      <c r="J109" s="104"/>
      <c r="L109" s="104"/>
      <c r="O109" s="128"/>
      <c r="R109" s="141"/>
      <c r="S109" s="142"/>
      <c r="T109" s="192" t="s">
        <v>184</v>
      </c>
    </row>
    <row r="110" spans="1:20" s="19" customFormat="1" ht="11.1" customHeight="1">
      <c r="A110" s="30" t="s">
        <v>83</v>
      </c>
      <c r="B110" s="30" t="s">
        <v>84</v>
      </c>
      <c r="F110" s="33"/>
      <c r="G110" s="33"/>
      <c r="J110" s="33"/>
      <c r="L110" s="33"/>
      <c r="O110" s="35"/>
      <c r="R110" s="33"/>
      <c r="T110" s="36"/>
    </row>
    <row r="111" spans="1:20" s="110" customFormat="1" ht="9.75" customHeight="1">
      <c r="C111" s="150" t="s">
        <v>85</v>
      </c>
      <c r="D111" s="110" t="s">
        <v>185</v>
      </c>
      <c r="F111" s="112"/>
      <c r="G111" s="112"/>
      <c r="J111" s="112"/>
      <c r="K111" s="151">
        <v>0</v>
      </c>
      <c r="L111" s="112" t="s">
        <v>5</v>
      </c>
      <c r="M111" s="110" t="s">
        <v>121</v>
      </c>
      <c r="O111" s="116"/>
      <c r="R111" s="112"/>
      <c r="T111" s="124"/>
    </row>
    <row r="112" spans="1:20" s="110" customFormat="1" ht="11.1" customHeight="1">
      <c r="C112" s="150" t="s">
        <v>85</v>
      </c>
      <c r="D112" s="110" t="s">
        <v>186</v>
      </c>
      <c r="F112" s="112"/>
      <c r="G112" s="112"/>
      <c r="J112" s="112"/>
      <c r="K112" s="152">
        <v>0</v>
      </c>
      <c r="L112" s="145" t="s">
        <v>5</v>
      </c>
      <c r="O112" s="116"/>
      <c r="R112" s="112"/>
      <c r="T112" s="192" t="s">
        <v>183</v>
      </c>
    </row>
    <row r="113" spans="2:21" s="110" customFormat="1" ht="11.1" customHeight="1">
      <c r="F113" s="112"/>
      <c r="G113" s="112"/>
      <c r="J113" s="112"/>
      <c r="O113" s="116"/>
      <c r="R113" s="125" t="s">
        <v>86</v>
      </c>
      <c r="S113" s="126" t="s">
        <v>4</v>
      </c>
      <c r="T113" s="203">
        <v>0</v>
      </c>
    </row>
    <row r="114" spans="2:21" s="110" customFormat="1" ht="11.1" customHeight="1">
      <c r="D114" s="110" t="s">
        <v>87</v>
      </c>
      <c r="F114" s="112"/>
      <c r="G114" s="112"/>
      <c r="J114" s="112"/>
      <c r="O114" s="116">
        <f>SUM(K111:K112)</f>
        <v>0</v>
      </c>
      <c r="P114" s="110" t="s">
        <v>5</v>
      </c>
      <c r="R114" s="127" t="s">
        <v>21</v>
      </c>
      <c r="S114" s="119" t="s">
        <v>4</v>
      </c>
      <c r="T114" s="204">
        <v>1</v>
      </c>
    </row>
    <row r="115" spans="2:21" s="110" customFormat="1" ht="11.1" customHeight="1">
      <c r="F115" s="112"/>
      <c r="G115" s="112"/>
      <c r="J115" s="112"/>
      <c r="O115" s="116"/>
      <c r="R115" s="145" t="s">
        <v>22</v>
      </c>
      <c r="S115" s="123" t="s">
        <v>4</v>
      </c>
      <c r="T115" s="213">
        <v>0</v>
      </c>
    </row>
    <row r="116" spans="2:21" s="19" customFormat="1" ht="15" customHeight="1">
      <c r="F116" s="33"/>
      <c r="G116" s="33"/>
      <c r="J116" s="33"/>
      <c r="O116" s="35"/>
      <c r="R116" s="33"/>
      <c r="T116" s="192" t="s">
        <v>184</v>
      </c>
    </row>
    <row r="117" spans="2:21" s="26" customFormat="1" ht="11.1" customHeight="1">
      <c r="B117" s="26" t="s">
        <v>88</v>
      </c>
      <c r="F117" s="27"/>
      <c r="G117" s="27"/>
      <c r="J117" s="27"/>
      <c r="L117" s="26" t="s">
        <v>89</v>
      </c>
      <c r="O117" s="222">
        <f>O114+O106+O100+O88+O46+O28</f>
        <v>0</v>
      </c>
      <c r="P117" s="26" t="s">
        <v>90</v>
      </c>
      <c r="Q117" s="26" t="s">
        <v>5</v>
      </c>
      <c r="R117" s="27"/>
      <c r="T117" s="31"/>
    </row>
    <row r="118" spans="2:21" s="19" customFormat="1" ht="7.15" customHeight="1">
      <c r="F118" s="33"/>
      <c r="G118" s="33"/>
      <c r="J118" s="33"/>
      <c r="O118" s="35"/>
      <c r="R118" s="33"/>
      <c r="T118" s="36"/>
    </row>
    <row r="119" spans="2:21" s="19" customFormat="1" ht="11.1" customHeight="1">
      <c r="B119" s="19" t="s">
        <v>91</v>
      </c>
      <c r="F119" s="33"/>
      <c r="G119" s="33"/>
      <c r="I119" s="19" t="s">
        <v>92</v>
      </c>
      <c r="J119" s="33"/>
      <c r="O119" s="35"/>
      <c r="R119" s="33"/>
      <c r="T119" s="36"/>
    </row>
    <row r="120" spans="2:21" s="19" customFormat="1" ht="11.1" customHeight="1">
      <c r="F120" s="33"/>
      <c r="G120" s="33"/>
      <c r="J120" s="33"/>
      <c r="O120" s="35"/>
      <c r="R120" s="33"/>
      <c r="T120" s="36"/>
    </row>
    <row r="121" spans="2:21" s="19" customFormat="1" ht="11.1" customHeight="1">
      <c r="B121" s="55" t="s">
        <v>85</v>
      </c>
      <c r="C121" s="19" t="s">
        <v>93</v>
      </c>
      <c r="F121" s="33"/>
      <c r="G121" s="33"/>
      <c r="J121" s="33"/>
      <c r="K121" s="48">
        <f>O28</f>
        <v>0</v>
      </c>
      <c r="L121" s="33" t="s">
        <v>13</v>
      </c>
      <c r="M121" s="36">
        <f>T27</f>
        <v>0</v>
      </c>
      <c r="N121" s="19" t="s">
        <v>4</v>
      </c>
      <c r="O121" s="35">
        <f>M121*K121</f>
        <v>0</v>
      </c>
      <c r="P121" s="19" t="s">
        <v>5</v>
      </c>
      <c r="R121" s="33"/>
      <c r="T121" s="36"/>
    </row>
    <row r="122" spans="2:21" s="19" customFormat="1" ht="11.1" customHeight="1">
      <c r="B122" s="55" t="s">
        <v>85</v>
      </c>
      <c r="C122" s="19" t="s">
        <v>94</v>
      </c>
      <c r="F122" s="33"/>
      <c r="G122" s="33"/>
      <c r="J122" s="33"/>
      <c r="K122" s="48">
        <f>O46</f>
        <v>0</v>
      </c>
      <c r="L122" s="33" t="s">
        <v>13</v>
      </c>
      <c r="M122" s="36">
        <f>T45</f>
        <v>0</v>
      </c>
      <c r="N122" s="19" t="s">
        <v>4</v>
      </c>
      <c r="O122" s="35">
        <f t="shared" ref="O122:O127" si="0">M122*K122</f>
        <v>0</v>
      </c>
      <c r="P122" s="19" t="s">
        <v>5</v>
      </c>
      <c r="R122" s="33"/>
      <c r="T122" s="36"/>
    </row>
    <row r="123" spans="2:21" s="19" customFormat="1" ht="11.1" customHeight="1">
      <c r="B123" s="55" t="s">
        <v>85</v>
      </c>
      <c r="C123" s="19" t="s">
        <v>95</v>
      </c>
      <c r="F123" s="33"/>
      <c r="G123" s="33"/>
      <c r="J123" s="33"/>
      <c r="K123" s="48">
        <f>O60</f>
        <v>0</v>
      </c>
      <c r="L123" s="33" t="s">
        <v>13</v>
      </c>
      <c r="M123" s="36">
        <f>T58</f>
        <v>0.6</v>
      </c>
      <c r="N123" s="19" t="s">
        <v>4</v>
      </c>
      <c r="O123" s="35">
        <f t="shared" si="0"/>
        <v>0</v>
      </c>
      <c r="P123" s="19" t="s">
        <v>5</v>
      </c>
      <c r="R123" s="33"/>
      <c r="T123" s="36"/>
    </row>
    <row r="124" spans="2:21" s="19" customFormat="1" ht="11.1" customHeight="1">
      <c r="B124" s="55" t="s">
        <v>85</v>
      </c>
      <c r="C124" s="19" t="s">
        <v>96</v>
      </c>
      <c r="F124" s="33"/>
      <c r="G124" s="33"/>
      <c r="J124" s="33"/>
      <c r="K124" s="48">
        <f>O64</f>
        <v>0</v>
      </c>
      <c r="L124" s="33" t="s">
        <v>13</v>
      </c>
      <c r="M124" s="36">
        <f>T63</f>
        <v>0.5</v>
      </c>
      <c r="N124" s="19" t="s">
        <v>4</v>
      </c>
      <c r="O124" s="35">
        <f t="shared" si="0"/>
        <v>0</v>
      </c>
      <c r="P124" s="19" t="s">
        <v>5</v>
      </c>
      <c r="R124" s="33"/>
      <c r="T124" s="36"/>
    </row>
    <row r="125" spans="2:21" s="19" customFormat="1" ht="11.1" customHeight="1">
      <c r="B125" s="55" t="s">
        <v>85</v>
      </c>
      <c r="C125" s="19" t="s">
        <v>97</v>
      </c>
      <c r="F125" s="33"/>
      <c r="G125" s="33"/>
      <c r="J125" s="33"/>
      <c r="K125" s="48">
        <f>O67</f>
        <v>0</v>
      </c>
      <c r="L125" s="33" t="s">
        <v>13</v>
      </c>
      <c r="M125" s="36">
        <f>T67</f>
        <v>1</v>
      </c>
      <c r="N125" s="19" t="s">
        <v>4</v>
      </c>
      <c r="O125" s="35">
        <f t="shared" si="0"/>
        <v>0</v>
      </c>
      <c r="P125" s="19" t="s">
        <v>5</v>
      </c>
      <c r="R125" s="33"/>
      <c r="T125" s="36"/>
    </row>
    <row r="126" spans="2:21" s="19" customFormat="1" ht="11.1" customHeight="1">
      <c r="B126" s="55" t="s">
        <v>85</v>
      </c>
      <c r="C126" s="19" t="s">
        <v>98</v>
      </c>
      <c r="F126" s="33"/>
      <c r="G126" s="33"/>
      <c r="J126" s="33"/>
      <c r="K126" s="48">
        <f>O106</f>
        <v>0</v>
      </c>
      <c r="L126" s="33" t="s">
        <v>13</v>
      </c>
      <c r="M126" s="36">
        <f>T105</f>
        <v>0.2</v>
      </c>
      <c r="N126" s="19" t="s">
        <v>4</v>
      </c>
      <c r="O126" s="35">
        <f t="shared" si="0"/>
        <v>0</v>
      </c>
      <c r="P126" s="19" t="s">
        <v>5</v>
      </c>
      <c r="R126" s="33"/>
      <c r="T126" s="36"/>
    </row>
    <row r="127" spans="2:21" s="19" customFormat="1" ht="11.1" customHeight="1">
      <c r="B127" s="55" t="s">
        <v>85</v>
      </c>
      <c r="C127" s="19" t="s">
        <v>99</v>
      </c>
      <c r="F127" s="33"/>
      <c r="G127" s="33"/>
      <c r="J127" s="33"/>
      <c r="K127" s="48">
        <f>O114</f>
        <v>0</v>
      </c>
      <c r="L127" s="33" t="s">
        <v>13</v>
      </c>
      <c r="M127" s="36">
        <f>T113</f>
        <v>0</v>
      </c>
      <c r="N127" s="19" t="s">
        <v>4</v>
      </c>
      <c r="O127" s="35">
        <f t="shared" si="0"/>
        <v>0</v>
      </c>
      <c r="P127" s="19" t="s">
        <v>5</v>
      </c>
      <c r="R127" s="33"/>
      <c r="T127" s="56"/>
      <c r="U127" s="57"/>
    </row>
    <row r="128" spans="2:21" s="19" customFormat="1" ht="10.5" customHeight="1">
      <c r="F128" s="33"/>
      <c r="G128" s="33"/>
      <c r="J128" s="33"/>
      <c r="K128" s="48"/>
      <c r="O128" s="35"/>
      <c r="R128" s="33" t="s">
        <v>4</v>
      </c>
      <c r="T128" s="58">
        <f>SUM(O121:O127)</f>
        <v>0</v>
      </c>
      <c r="U128" s="18" t="s">
        <v>5</v>
      </c>
    </row>
    <row r="129" spans="2:21" s="19" customFormat="1" ht="7.15" customHeight="1">
      <c r="F129" s="33"/>
      <c r="G129" s="33"/>
      <c r="J129" s="33"/>
      <c r="K129" s="48"/>
      <c r="L129" s="33"/>
      <c r="O129" s="35"/>
      <c r="R129" s="33"/>
      <c r="T129" s="59"/>
      <c r="U129" s="60"/>
    </row>
    <row r="130" spans="2:21" s="19" customFormat="1" ht="11.1" customHeight="1">
      <c r="B130" s="19" t="s">
        <v>100</v>
      </c>
      <c r="F130" s="33"/>
      <c r="G130" s="33"/>
      <c r="I130" s="19" t="s">
        <v>101</v>
      </c>
      <c r="J130" s="33"/>
      <c r="K130" s="48"/>
      <c r="L130" s="33"/>
      <c r="O130" s="35"/>
      <c r="R130" s="33"/>
      <c r="T130" s="53"/>
    </row>
    <row r="131" spans="2:21" s="19" customFormat="1" ht="11.1" customHeight="1">
      <c r="F131" s="33"/>
      <c r="G131" s="33"/>
      <c r="J131" s="33"/>
      <c r="K131" s="48"/>
      <c r="L131" s="33"/>
      <c r="O131" s="35"/>
      <c r="R131" s="33"/>
      <c r="T131" s="53"/>
    </row>
    <row r="132" spans="2:21" s="19" customFormat="1" ht="11.1" customHeight="1">
      <c r="B132" s="55" t="s">
        <v>85</v>
      </c>
      <c r="C132" s="19" t="s">
        <v>93</v>
      </c>
      <c r="F132" s="33"/>
      <c r="G132" s="33"/>
      <c r="J132" s="33"/>
      <c r="K132" s="48">
        <f>O28</f>
        <v>0</v>
      </c>
      <c r="L132" s="33" t="s">
        <v>13</v>
      </c>
      <c r="M132" s="36">
        <f>T28</f>
        <v>0</v>
      </c>
      <c r="N132" s="19" t="s">
        <v>4</v>
      </c>
      <c r="O132" s="35">
        <f>M132*K132</f>
        <v>0</v>
      </c>
      <c r="P132" s="19" t="s">
        <v>5</v>
      </c>
      <c r="R132" s="33"/>
      <c r="T132" s="53"/>
    </row>
    <row r="133" spans="2:21" s="19" customFormat="1" ht="11.1" customHeight="1">
      <c r="B133" s="55" t="s">
        <v>85</v>
      </c>
      <c r="C133" s="19" t="s">
        <v>94</v>
      </c>
      <c r="F133" s="33"/>
      <c r="G133" s="33"/>
      <c r="J133" s="33"/>
      <c r="K133" s="48">
        <f>O46</f>
        <v>0</v>
      </c>
      <c r="L133" s="33" t="s">
        <v>13</v>
      </c>
      <c r="M133" s="36">
        <f>T46</f>
        <v>0</v>
      </c>
      <c r="N133" s="19" t="s">
        <v>4</v>
      </c>
      <c r="O133" s="35">
        <f t="shared" ref="O133:O138" si="1">M133*K133</f>
        <v>0</v>
      </c>
      <c r="P133" s="19" t="s">
        <v>5</v>
      </c>
      <c r="R133" s="33"/>
      <c r="T133" s="53"/>
    </row>
    <row r="134" spans="2:21" s="19" customFormat="1" ht="11.1" customHeight="1">
      <c r="B134" s="55" t="s">
        <v>85</v>
      </c>
      <c r="C134" s="19" t="s">
        <v>95</v>
      </c>
      <c r="F134" s="33"/>
      <c r="G134" s="33"/>
      <c r="J134" s="33"/>
      <c r="K134" s="48">
        <f>O60</f>
        <v>0</v>
      </c>
      <c r="L134" s="33" t="s">
        <v>13</v>
      </c>
      <c r="M134" s="36">
        <f>T59</f>
        <v>0.4</v>
      </c>
      <c r="N134" s="19" t="s">
        <v>4</v>
      </c>
      <c r="O134" s="35">
        <f t="shared" si="1"/>
        <v>0</v>
      </c>
      <c r="P134" s="19" t="s">
        <v>5</v>
      </c>
      <c r="R134" s="33"/>
      <c r="T134" s="53"/>
    </row>
    <row r="135" spans="2:21" s="19" customFormat="1" ht="11.1" customHeight="1">
      <c r="B135" s="55" t="s">
        <v>85</v>
      </c>
      <c r="C135" s="19" t="s">
        <v>96</v>
      </c>
      <c r="F135" s="33"/>
      <c r="G135" s="33"/>
      <c r="J135" s="33"/>
      <c r="K135" s="48">
        <f>O64</f>
        <v>0</v>
      </c>
      <c r="L135" s="33" t="s">
        <v>13</v>
      </c>
      <c r="M135" s="36">
        <f>T64</f>
        <v>0.5</v>
      </c>
      <c r="N135" s="19" t="s">
        <v>4</v>
      </c>
      <c r="O135" s="35">
        <f t="shared" si="1"/>
        <v>0</v>
      </c>
      <c r="P135" s="19" t="s">
        <v>5</v>
      </c>
      <c r="R135" s="33"/>
      <c r="T135" s="53"/>
    </row>
    <row r="136" spans="2:21" s="19" customFormat="1" ht="11.1" customHeight="1">
      <c r="B136" s="55" t="s">
        <v>85</v>
      </c>
      <c r="C136" s="19" t="s">
        <v>102</v>
      </c>
      <c r="F136" s="33"/>
      <c r="G136" s="33"/>
      <c r="J136" s="33"/>
      <c r="K136" s="48">
        <f>O71</f>
        <v>0</v>
      </c>
      <c r="L136" s="33" t="s">
        <v>13</v>
      </c>
      <c r="M136" s="36">
        <f>T70</f>
        <v>1</v>
      </c>
      <c r="N136" s="19" t="s">
        <v>4</v>
      </c>
      <c r="O136" s="35">
        <f t="shared" si="1"/>
        <v>0</v>
      </c>
      <c r="P136" s="19" t="s">
        <v>5</v>
      </c>
      <c r="R136" s="33"/>
      <c r="T136" s="53"/>
    </row>
    <row r="137" spans="2:21" s="19" customFormat="1" ht="11.1" customHeight="1">
      <c r="B137" s="55" t="s">
        <v>85</v>
      </c>
      <c r="C137" s="19" t="s">
        <v>98</v>
      </c>
      <c r="F137" s="33"/>
      <c r="G137" s="33"/>
      <c r="J137" s="33"/>
      <c r="K137" s="48">
        <f>O106</f>
        <v>0</v>
      </c>
      <c r="L137" s="33" t="s">
        <v>13</v>
      </c>
      <c r="M137" s="36">
        <f>T106</f>
        <v>0.2</v>
      </c>
      <c r="N137" s="19" t="s">
        <v>4</v>
      </c>
      <c r="O137" s="35">
        <f t="shared" si="1"/>
        <v>0</v>
      </c>
      <c r="P137" s="19" t="s">
        <v>5</v>
      </c>
      <c r="R137" s="33"/>
      <c r="T137" s="53"/>
    </row>
    <row r="138" spans="2:21" s="19" customFormat="1" ht="11.1" customHeight="1">
      <c r="B138" s="55" t="s">
        <v>85</v>
      </c>
      <c r="C138" s="19" t="s">
        <v>103</v>
      </c>
      <c r="F138" s="33"/>
      <c r="G138" s="33"/>
      <c r="J138" s="33"/>
      <c r="K138" s="48">
        <f>O114</f>
        <v>0</v>
      </c>
      <c r="L138" s="33" t="s">
        <v>13</v>
      </c>
      <c r="M138" s="36">
        <f>T114</f>
        <v>1</v>
      </c>
      <c r="N138" s="19" t="s">
        <v>4</v>
      </c>
      <c r="O138" s="35">
        <f t="shared" si="1"/>
        <v>0</v>
      </c>
      <c r="P138" s="19" t="s">
        <v>5</v>
      </c>
      <c r="R138" s="33"/>
      <c r="T138" s="56"/>
      <c r="U138" s="57"/>
    </row>
    <row r="139" spans="2:21" s="19" customFormat="1" ht="11.1" customHeight="1">
      <c r="B139" s="55"/>
      <c r="F139" s="33"/>
      <c r="G139" s="33"/>
      <c r="J139" s="33"/>
      <c r="L139" s="33"/>
      <c r="O139" s="35"/>
      <c r="R139" s="33" t="s">
        <v>4</v>
      </c>
      <c r="T139" s="58">
        <f>SUM(O132:O138)</f>
        <v>0</v>
      </c>
      <c r="U139" s="18" t="s">
        <v>5</v>
      </c>
    </row>
    <row r="140" spans="2:21" s="19" customFormat="1" ht="6" customHeight="1">
      <c r="B140" s="55"/>
      <c r="F140" s="33"/>
      <c r="G140" s="33"/>
      <c r="J140" s="33"/>
      <c r="L140" s="33"/>
      <c r="O140" s="35"/>
      <c r="R140" s="33"/>
      <c r="T140" s="59"/>
      <c r="U140" s="60"/>
    </row>
    <row r="141" spans="2:21" s="19" customFormat="1" ht="11.1" customHeight="1">
      <c r="B141" s="19" t="s">
        <v>104</v>
      </c>
      <c r="F141" s="33"/>
      <c r="G141" s="33"/>
      <c r="I141" s="19" t="s">
        <v>105</v>
      </c>
      <c r="J141" s="33"/>
      <c r="L141" s="33"/>
      <c r="O141" s="35"/>
      <c r="R141" s="33"/>
      <c r="T141" s="61"/>
      <c r="U141" s="32"/>
    </row>
    <row r="142" spans="2:21" s="19" customFormat="1" ht="11.1" customHeight="1">
      <c r="F142" s="33"/>
      <c r="G142" s="33"/>
      <c r="J142" s="33"/>
      <c r="L142" s="33"/>
      <c r="O142" s="35"/>
      <c r="R142" s="33"/>
      <c r="T142" s="61"/>
      <c r="U142" s="32"/>
    </row>
    <row r="143" spans="2:21" s="19" customFormat="1" ht="11.1" customHeight="1">
      <c r="B143" s="55" t="s">
        <v>85</v>
      </c>
      <c r="C143" s="34" t="s">
        <v>93</v>
      </c>
      <c r="F143" s="33"/>
      <c r="G143" s="33"/>
      <c r="J143" s="33"/>
      <c r="K143" s="48">
        <f>O28</f>
        <v>0</v>
      </c>
      <c r="L143" s="33" t="s">
        <v>13</v>
      </c>
      <c r="M143" s="36">
        <f>T29</f>
        <v>1</v>
      </c>
      <c r="N143" s="19" t="s">
        <v>4</v>
      </c>
      <c r="O143" s="35">
        <f>M143*K143</f>
        <v>0</v>
      </c>
      <c r="P143" s="19" t="s">
        <v>5</v>
      </c>
      <c r="R143" s="33"/>
      <c r="T143" s="61"/>
      <c r="U143" s="32"/>
    </row>
    <row r="144" spans="2:21" s="19" customFormat="1" ht="11.1" customHeight="1">
      <c r="B144" s="55" t="s">
        <v>85</v>
      </c>
      <c r="C144" s="34" t="s">
        <v>94</v>
      </c>
      <c r="F144" s="33"/>
      <c r="G144" s="33"/>
      <c r="J144" s="33"/>
      <c r="K144" s="48">
        <f>O46</f>
        <v>0</v>
      </c>
      <c r="L144" s="33" t="s">
        <v>13</v>
      </c>
      <c r="M144" s="36">
        <f>T47</f>
        <v>1</v>
      </c>
      <c r="N144" s="19" t="s">
        <v>4</v>
      </c>
      <c r="O144" s="35">
        <f t="shared" ref="O144:O151" si="2">M144*K144</f>
        <v>0</v>
      </c>
      <c r="P144" s="19" t="s">
        <v>5</v>
      </c>
      <c r="R144" s="33"/>
      <c r="T144" s="61"/>
      <c r="U144" s="32"/>
    </row>
    <row r="145" spans="2:21" s="19" customFormat="1" ht="11.1" customHeight="1">
      <c r="B145" s="55" t="s">
        <v>85</v>
      </c>
      <c r="C145" s="34" t="s">
        <v>106</v>
      </c>
      <c r="F145" s="33"/>
      <c r="G145" s="33"/>
      <c r="J145" s="33"/>
      <c r="K145" s="48">
        <f>O60</f>
        <v>0</v>
      </c>
      <c r="L145" s="33" t="s">
        <v>13</v>
      </c>
      <c r="M145" s="36">
        <f>T60</f>
        <v>0</v>
      </c>
      <c r="N145" s="19" t="s">
        <v>4</v>
      </c>
      <c r="O145" s="35">
        <f t="shared" si="2"/>
        <v>0</v>
      </c>
      <c r="P145" s="19" t="s">
        <v>5</v>
      </c>
      <c r="R145" s="33"/>
      <c r="T145" s="61"/>
      <c r="U145" s="32"/>
    </row>
    <row r="146" spans="2:21" s="19" customFormat="1" ht="11.1" customHeight="1">
      <c r="B146" s="55" t="s">
        <v>85</v>
      </c>
      <c r="C146" s="34" t="s">
        <v>107</v>
      </c>
      <c r="F146" s="33"/>
      <c r="G146" s="33"/>
      <c r="J146" s="33"/>
      <c r="K146" s="48">
        <f>O71</f>
        <v>0</v>
      </c>
      <c r="L146" s="33" t="s">
        <v>13</v>
      </c>
      <c r="M146" s="36">
        <f>T71</f>
        <v>0</v>
      </c>
      <c r="N146" s="19" t="s">
        <v>4</v>
      </c>
      <c r="O146" s="35">
        <f t="shared" si="2"/>
        <v>0</v>
      </c>
      <c r="P146" s="19" t="s">
        <v>5</v>
      </c>
      <c r="R146" s="33"/>
      <c r="T146" s="61"/>
      <c r="U146" s="32"/>
    </row>
    <row r="147" spans="2:21" s="19" customFormat="1" ht="11.1" customHeight="1">
      <c r="B147" s="55" t="s">
        <v>85</v>
      </c>
      <c r="C147" s="34" t="s">
        <v>108</v>
      </c>
      <c r="F147" s="33"/>
      <c r="G147" s="33"/>
      <c r="J147" s="33"/>
      <c r="K147" s="48">
        <f>O74</f>
        <v>0</v>
      </c>
      <c r="L147" s="33" t="s">
        <v>13</v>
      </c>
      <c r="M147" s="36">
        <f>T74</f>
        <v>1</v>
      </c>
      <c r="N147" s="19" t="s">
        <v>4</v>
      </c>
      <c r="O147" s="35">
        <f t="shared" si="2"/>
        <v>0</v>
      </c>
      <c r="P147" s="19" t="s">
        <v>5</v>
      </c>
      <c r="R147" s="33"/>
      <c r="T147" s="61"/>
      <c r="U147" s="32"/>
    </row>
    <row r="148" spans="2:21" s="19" customFormat="1" ht="11.1" customHeight="1">
      <c r="B148" s="55" t="s">
        <v>85</v>
      </c>
      <c r="C148" s="34" t="s">
        <v>109</v>
      </c>
      <c r="F148" s="33"/>
      <c r="G148" s="33"/>
      <c r="J148" s="33"/>
      <c r="K148" s="48">
        <f>O77</f>
        <v>0</v>
      </c>
      <c r="L148" s="33" t="s">
        <v>13</v>
      </c>
      <c r="M148" s="36">
        <f>T77</f>
        <v>1</v>
      </c>
      <c r="N148" s="19" t="s">
        <v>4</v>
      </c>
      <c r="O148" s="35">
        <f t="shared" si="2"/>
        <v>0</v>
      </c>
      <c r="P148" s="19" t="s">
        <v>5</v>
      </c>
      <c r="R148" s="33"/>
      <c r="T148" s="61"/>
      <c r="U148" s="32"/>
    </row>
    <row r="149" spans="2:21" s="19" customFormat="1" ht="11.1" customHeight="1">
      <c r="B149" s="55" t="s">
        <v>85</v>
      </c>
      <c r="C149" s="34" t="s">
        <v>110</v>
      </c>
      <c r="F149" s="33"/>
      <c r="G149" s="33"/>
      <c r="J149" s="33"/>
      <c r="K149" s="48">
        <f>O100</f>
        <v>0</v>
      </c>
      <c r="L149" s="33" t="s">
        <v>111</v>
      </c>
      <c r="M149" s="36">
        <f>T99</f>
        <v>0</v>
      </c>
      <c r="N149" s="19" t="s">
        <v>4</v>
      </c>
      <c r="O149" s="35">
        <f t="shared" si="2"/>
        <v>0</v>
      </c>
      <c r="P149" s="19" t="s">
        <v>5</v>
      </c>
      <c r="R149" s="33"/>
      <c r="T149" s="61"/>
      <c r="U149" s="32"/>
    </row>
    <row r="150" spans="2:21" s="19" customFormat="1" ht="11.1" customHeight="1">
      <c r="B150" s="55" t="s">
        <v>85</v>
      </c>
      <c r="C150" s="34" t="s">
        <v>98</v>
      </c>
      <c r="F150" s="33"/>
      <c r="G150" s="33"/>
      <c r="J150" s="33"/>
      <c r="K150" s="48">
        <f>O106</f>
        <v>0</v>
      </c>
      <c r="L150" s="33" t="s">
        <v>13</v>
      </c>
      <c r="M150" s="36">
        <f>T107</f>
        <v>0.5</v>
      </c>
      <c r="N150" s="19" t="s">
        <v>4</v>
      </c>
      <c r="O150" s="35">
        <f t="shared" si="2"/>
        <v>0</v>
      </c>
      <c r="P150" s="19" t="s">
        <v>5</v>
      </c>
      <c r="R150" s="33"/>
      <c r="T150" s="61"/>
      <c r="U150" s="32"/>
    </row>
    <row r="151" spans="2:21" s="19" customFormat="1" ht="11.1" customHeight="1">
      <c r="B151" s="55" t="s">
        <v>85</v>
      </c>
      <c r="C151" s="34" t="s">
        <v>112</v>
      </c>
      <c r="F151" s="33"/>
      <c r="G151" s="33"/>
      <c r="J151" s="33"/>
      <c r="K151" s="48">
        <f>O114</f>
        <v>0</v>
      </c>
      <c r="L151" s="33" t="s">
        <v>13</v>
      </c>
      <c r="M151" s="36">
        <f>T115</f>
        <v>0</v>
      </c>
      <c r="N151" s="19" t="s">
        <v>4</v>
      </c>
      <c r="O151" s="35">
        <f t="shared" si="2"/>
        <v>0</v>
      </c>
      <c r="P151" s="19" t="s">
        <v>5</v>
      </c>
      <c r="R151" s="33"/>
      <c r="S151" s="12"/>
      <c r="T151" s="62"/>
      <c r="U151" s="63"/>
    </row>
    <row r="152" spans="2:21" s="19" customFormat="1" ht="11.1" customHeight="1">
      <c r="B152" s="55"/>
      <c r="F152" s="33"/>
      <c r="G152" s="33"/>
      <c r="J152" s="33"/>
      <c r="K152" s="48"/>
      <c r="L152" s="33"/>
      <c r="M152" s="36"/>
      <c r="O152" s="35"/>
      <c r="R152" s="33" t="s">
        <v>4</v>
      </c>
      <c r="S152" s="12"/>
      <c r="T152" s="58">
        <f>SUM(O143:O151)</f>
        <v>0</v>
      </c>
      <c r="U152" s="18" t="s">
        <v>5</v>
      </c>
    </row>
    <row r="153" spans="2:21" s="19" customFormat="1" ht="7.15" customHeight="1">
      <c r="B153" s="55"/>
      <c r="F153" s="33"/>
      <c r="G153" s="33"/>
      <c r="J153" s="33"/>
      <c r="K153" s="48"/>
      <c r="L153" s="33"/>
      <c r="M153" s="36"/>
      <c r="O153" s="35"/>
      <c r="R153" s="33"/>
      <c r="S153" s="12"/>
      <c r="T153" s="64"/>
      <c r="U153" s="60"/>
    </row>
    <row r="154" spans="2:21" s="19" customFormat="1" ht="11.1" customHeight="1">
      <c r="B154" s="19" t="s">
        <v>113</v>
      </c>
      <c r="F154" s="33"/>
      <c r="G154" s="33"/>
      <c r="J154" s="33"/>
      <c r="K154" s="48"/>
      <c r="L154" s="33"/>
      <c r="M154" s="36" t="s">
        <v>114</v>
      </c>
      <c r="O154" s="35"/>
      <c r="R154" s="33"/>
      <c r="T154" s="61"/>
      <c r="U154" s="32"/>
    </row>
    <row r="155" spans="2:21" s="19" customFormat="1" ht="11.1" customHeight="1">
      <c r="C155" s="19" t="s">
        <v>115</v>
      </c>
      <c r="F155" s="33"/>
      <c r="G155" s="33"/>
      <c r="J155" s="33"/>
      <c r="K155" s="48"/>
      <c r="L155" s="33"/>
      <c r="M155" s="36"/>
      <c r="O155" s="35"/>
      <c r="R155" s="33"/>
      <c r="T155" s="61"/>
      <c r="U155" s="32"/>
    </row>
    <row r="156" spans="2:21" s="19" customFormat="1" ht="11.1" customHeight="1">
      <c r="F156" s="33"/>
      <c r="G156" s="33"/>
      <c r="J156" s="33"/>
      <c r="K156" s="48"/>
      <c r="L156" s="33"/>
      <c r="M156" s="36"/>
      <c r="O156" s="35"/>
      <c r="R156" s="33"/>
      <c r="T156" s="61"/>
      <c r="U156" s="32"/>
    </row>
    <row r="157" spans="2:21" s="19" customFormat="1" ht="11.1" customHeight="1">
      <c r="B157" s="55" t="s">
        <v>85</v>
      </c>
      <c r="C157" s="34" t="s">
        <v>116</v>
      </c>
      <c r="F157" s="33"/>
      <c r="G157" s="33"/>
      <c r="J157" s="33"/>
      <c r="K157" s="48">
        <f>O80</f>
        <v>0</v>
      </c>
      <c r="L157" s="33" t="s">
        <v>13</v>
      </c>
      <c r="M157" s="36">
        <f>T80</f>
        <v>1</v>
      </c>
      <c r="N157" s="19" t="s">
        <v>4</v>
      </c>
      <c r="O157" s="35">
        <f t="shared" ref="O157:O162" si="3">M157*K157</f>
        <v>0</v>
      </c>
      <c r="P157" s="19" t="s">
        <v>5</v>
      </c>
      <c r="R157" s="33"/>
      <c r="T157" s="61"/>
      <c r="U157" s="32"/>
    </row>
    <row r="158" spans="2:21" s="19" customFormat="1" ht="11.1" customHeight="1">
      <c r="B158" s="55" t="s">
        <v>85</v>
      </c>
      <c r="C158" s="34" t="s">
        <v>117</v>
      </c>
      <c r="F158" s="33"/>
      <c r="G158" s="33"/>
      <c r="J158" s="33"/>
      <c r="K158" s="48">
        <f>O83</f>
        <v>0</v>
      </c>
      <c r="L158" s="33" t="s">
        <v>13</v>
      </c>
      <c r="M158" s="36">
        <f>T83</f>
        <v>1</v>
      </c>
      <c r="N158" s="19" t="s">
        <v>4</v>
      </c>
      <c r="O158" s="35">
        <f t="shared" si="3"/>
        <v>0</v>
      </c>
      <c r="P158" s="19" t="s">
        <v>5</v>
      </c>
      <c r="R158" s="33"/>
      <c r="T158" s="61"/>
      <c r="U158" s="32"/>
    </row>
    <row r="159" spans="2:21" s="19" customFormat="1" ht="11.1" customHeight="1">
      <c r="B159" s="55" t="s">
        <v>85</v>
      </c>
      <c r="C159" s="34" t="s">
        <v>118</v>
      </c>
      <c r="F159" s="33"/>
      <c r="G159" s="33"/>
      <c r="J159" s="33"/>
      <c r="K159" s="48">
        <f>O86</f>
        <v>0</v>
      </c>
      <c r="L159" s="33" t="s">
        <v>13</v>
      </c>
      <c r="M159" s="36">
        <f>T86</f>
        <v>1</v>
      </c>
      <c r="N159" s="19" t="s">
        <v>4</v>
      </c>
      <c r="O159" s="35">
        <f t="shared" si="3"/>
        <v>0</v>
      </c>
      <c r="P159" s="19" t="s">
        <v>5</v>
      </c>
      <c r="R159" s="33"/>
      <c r="T159" s="61"/>
      <c r="U159" s="32"/>
    </row>
    <row r="160" spans="2:21" s="19" customFormat="1" ht="11.1" customHeight="1">
      <c r="B160" s="55" t="s">
        <v>85</v>
      </c>
      <c r="C160" s="198" t="s">
        <v>119</v>
      </c>
      <c r="D160" s="32"/>
      <c r="E160" s="32"/>
      <c r="F160" s="182"/>
      <c r="G160" s="182"/>
      <c r="H160" s="32"/>
      <c r="I160" s="32"/>
      <c r="J160" s="182"/>
      <c r="K160" s="199">
        <f>O100</f>
        <v>0</v>
      </c>
      <c r="L160" s="200" t="s">
        <v>13</v>
      </c>
      <c r="M160" s="201">
        <f>T100</f>
        <v>1</v>
      </c>
      <c r="N160" s="202" t="s">
        <v>4</v>
      </c>
      <c r="O160" s="199">
        <f t="shared" si="3"/>
        <v>0</v>
      </c>
      <c r="P160" s="19" t="s">
        <v>5</v>
      </c>
      <c r="R160" s="33"/>
      <c r="T160" s="196"/>
      <c r="U160" s="197"/>
    </row>
    <row r="161" spans="2:21" s="19" customFormat="1" ht="11.1" customHeight="1">
      <c r="B161" s="55" t="s">
        <v>85</v>
      </c>
      <c r="C161" s="34" t="s">
        <v>98</v>
      </c>
      <c r="F161" s="33"/>
      <c r="G161" s="33"/>
      <c r="J161" s="33"/>
      <c r="K161" s="48">
        <f>O106</f>
        <v>0</v>
      </c>
      <c r="L161" s="33" t="s">
        <v>13</v>
      </c>
      <c r="M161" s="36">
        <f>T108</f>
        <v>0.1</v>
      </c>
      <c r="N161" s="19" t="s">
        <v>4</v>
      </c>
      <c r="O161" s="35">
        <f t="shared" si="3"/>
        <v>0</v>
      </c>
      <c r="P161" s="19" t="s">
        <v>5</v>
      </c>
      <c r="R161" s="33"/>
      <c r="T161" s="195"/>
      <c r="U161" s="18"/>
    </row>
    <row r="162" spans="2:21" s="19" customFormat="1" ht="11.1" customHeight="1">
      <c r="B162" s="55" t="s">
        <v>85</v>
      </c>
      <c r="C162" s="34" t="s">
        <v>99</v>
      </c>
      <c r="F162" s="33"/>
      <c r="G162" s="33"/>
      <c r="J162" s="33"/>
      <c r="K162" s="48">
        <f>O114</f>
        <v>0</v>
      </c>
      <c r="L162" s="33" t="s">
        <v>13</v>
      </c>
      <c r="M162" s="36">
        <f>T115</f>
        <v>0</v>
      </c>
      <c r="N162" s="19" t="s">
        <v>4</v>
      </c>
      <c r="O162" s="35">
        <f t="shared" si="3"/>
        <v>0</v>
      </c>
      <c r="P162" s="19" t="s">
        <v>5</v>
      </c>
      <c r="R162" s="33" t="s">
        <v>4</v>
      </c>
      <c r="T162" s="58">
        <f>SUM(O157:O162)</f>
        <v>0</v>
      </c>
      <c r="U162" s="18" t="s">
        <v>5</v>
      </c>
    </row>
    <row r="163" spans="2:21" s="19" customFormat="1" ht="7.5" customHeight="1">
      <c r="F163" s="33"/>
      <c r="G163" s="33"/>
      <c r="J163" s="33"/>
      <c r="L163" s="33"/>
      <c r="O163" s="35"/>
      <c r="T163" s="64"/>
      <c r="U163" s="60"/>
    </row>
    <row r="164" spans="2:21" s="19" customFormat="1" ht="11.1" customHeight="1">
      <c r="F164" s="33"/>
      <c r="G164" s="33"/>
      <c r="J164" s="33"/>
      <c r="L164" s="33"/>
      <c r="M164" s="19" t="s">
        <v>120</v>
      </c>
      <c r="O164" s="35"/>
      <c r="T164" s="223">
        <f>SUM(T128:T162)</f>
        <v>0</v>
      </c>
      <c r="U164" s="32"/>
    </row>
    <row r="165" spans="2:21" s="19" customFormat="1" ht="11.1" customHeight="1">
      <c r="F165" s="33"/>
      <c r="G165" s="33"/>
      <c r="J165" s="33"/>
      <c r="L165" s="33"/>
      <c r="O165" s="35"/>
      <c r="T165" s="61"/>
      <c r="U165" s="32"/>
    </row>
    <row r="166" spans="2:21" s="19" customFormat="1" ht="11.1" customHeight="1">
      <c r="B166" s="65"/>
      <c r="C166" s="51"/>
      <c r="D166" s="51"/>
      <c r="E166" s="51"/>
      <c r="F166" s="50"/>
      <c r="G166" s="50"/>
      <c r="H166" s="51"/>
      <c r="I166" s="51"/>
      <c r="J166" s="50"/>
      <c r="K166" s="51"/>
      <c r="L166" s="50"/>
      <c r="M166" s="51"/>
      <c r="N166" s="51"/>
      <c r="O166" s="66"/>
      <c r="P166" s="51"/>
      <c r="Q166" s="51"/>
      <c r="R166" s="51"/>
      <c r="S166" s="51"/>
      <c r="T166" s="67"/>
      <c r="U166" s="63"/>
    </row>
    <row r="167" spans="2:21" s="19" customFormat="1" ht="11.1" customHeight="1">
      <c r="B167" s="68" t="s">
        <v>195</v>
      </c>
      <c r="C167" s="12"/>
      <c r="D167" s="12"/>
      <c r="E167" s="12"/>
      <c r="F167" s="13"/>
      <c r="G167" s="13"/>
      <c r="H167" s="12"/>
      <c r="I167" s="235"/>
      <c r="J167" s="234"/>
      <c r="K167" s="235"/>
      <c r="L167" s="234"/>
      <c r="M167" s="235"/>
      <c r="N167" s="235"/>
      <c r="O167" s="233"/>
      <c r="P167" s="217"/>
      <c r="Q167" s="12"/>
      <c r="R167" s="12"/>
      <c r="S167" s="12"/>
      <c r="T167" s="22"/>
      <c r="U167" s="18"/>
    </row>
    <row r="168" spans="2:21" s="19" customFormat="1" ht="11.1" customHeight="1">
      <c r="B168" s="89"/>
      <c r="D168" s="12"/>
      <c r="E168" s="12"/>
      <c r="F168" s="13"/>
      <c r="G168" s="13"/>
      <c r="H168" s="12"/>
      <c r="I168" s="12"/>
      <c r="J168" s="13"/>
      <c r="K168" s="12"/>
      <c r="L168" s="13"/>
      <c r="M168" s="12"/>
      <c r="N168" s="12"/>
      <c r="O168" s="16"/>
      <c r="P168" s="12"/>
      <c r="Q168" s="12"/>
      <c r="R168" s="12"/>
      <c r="S168" s="12"/>
      <c r="T168" s="22"/>
      <c r="U168" s="18"/>
    </row>
    <row r="169" spans="2:21" s="19" customFormat="1" ht="11.1" customHeight="1">
      <c r="B169" s="89"/>
      <c r="D169" s="12"/>
      <c r="E169" s="12"/>
      <c r="F169" s="13"/>
      <c r="G169" s="13"/>
      <c r="H169" s="12"/>
      <c r="I169" s="12"/>
      <c r="J169" s="13"/>
      <c r="K169" s="12"/>
      <c r="L169" s="13"/>
      <c r="M169" s="12"/>
      <c r="N169" s="12"/>
      <c r="O169" s="16"/>
      <c r="P169" s="12"/>
      <c r="Q169" s="12"/>
      <c r="R169" s="12"/>
      <c r="S169" s="12"/>
      <c r="T169" s="22"/>
      <c r="U169" s="18"/>
    </row>
    <row r="170" spans="2:21" s="19" customFormat="1" ht="11.1" customHeight="1">
      <c r="B170" s="11"/>
      <c r="C170" s="12"/>
      <c r="D170" s="233"/>
      <c r="E170" s="217"/>
      <c r="F170" s="234"/>
      <c r="G170" s="217"/>
      <c r="H170" s="235"/>
      <c r="I170" s="12"/>
      <c r="K170" s="14"/>
      <c r="L170" s="13"/>
      <c r="M170" s="14"/>
      <c r="N170" s="12"/>
      <c r="O170" s="14"/>
      <c r="P170" s="12"/>
      <c r="Q170" s="12"/>
      <c r="R170" s="12"/>
      <c r="S170" s="12" t="s">
        <v>4</v>
      </c>
      <c r="T170" s="16">
        <f>T162+T152+T139+T128</f>
        <v>0</v>
      </c>
      <c r="U170" s="18" t="s">
        <v>5</v>
      </c>
    </row>
    <row r="171" spans="2:21" s="19" customFormat="1" ht="4.5" customHeight="1">
      <c r="B171" s="11"/>
      <c r="C171" s="12"/>
      <c r="D171" s="12"/>
      <c r="E171" s="12"/>
      <c r="F171" s="13"/>
      <c r="G171" s="16"/>
      <c r="H171" s="12"/>
      <c r="I171" s="12"/>
      <c r="J171" s="13"/>
      <c r="K171" s="14"/>
      <c r="L171" s="15"/>
      <c r="M171" s="14"/>
      <c r="N171" s="12"/>
      <c r="O171" s="14"/>
      <c r="P171" s="12"/>
      <c r="Q171" s="12"/>
      <c r="R171" s="12"/>
      <c r="S171" s="12"/>
      <c r="T171" s="17"/>
      <c r="U171" s="18"/>
    </row>
    <row r="172" spans="2:21" s="19" customFormat="1" ht="11.1" customHeight="1">
      <c r="B172" s="11"/>
      <c r="D172" s="73" t="s">
        <v>134</v>
      </c>
      <c r="F172" s="13"/>
      <c r="H172" s="12"/>
      <c r="I172" s="12"/>
      <c r="L172" s="13" t="s">
        <v>4</v>
      </c>
      <c r="M172" s="72">
        <f>O28</f>
        <v>0</v>
      </c>
      <c r="N172" s="73" t="s">
        <v>5</v>
      </c>
      <c r="O172" s="16"/>
      <c r="P172" s="12"/>
      <c r="Q172" s="12"/>
      <c r="R172" s="12"/>
      <c r="S172" s="12"/>
      <c r="T172" s="17"/>
      <c r="U172" s="18"/>
    </row>
    <row r="173" spans="2:21" s="19" customFormat="1" ht="11.1" customHeight="1">
      <c r="B173" s="11"/>
      <c r="D173" s="73" t="s">
        <v>135</v>
      </c>
      <c r="F173" s="13"/>
      <c r="H173" s="12"/>
      <c r="I173" s="12"/>
      <c r="L173" s="13" t="s">
        <v>4</v>
      </c>
      <c r="M173" s="72">
        <f>O46</f>
        <v>0</v>
      </c>
      <c r="N173" s="73" t="s">
        <v>5</v>
      </c>
      <c r="O173" s="16"/>
      <c r="P173" s="12"/>
      <c r="Q173" s="12"/>
      <c r="R173" s="12"/>
      <c r="S173" s="12"/>
      <c r="T173" s="17"/>
      <c r="U173" s="18"/>
    </row>
    <row r="174" spans="2:21" s="19" customFormat="1" ht="11.1" customHeight="1">
      <c r="B174" s="11"/>
      <c r="D174" s="73" t="s">
        <v>136</v>
      </c>
      <c r="F174" s="13"/>
      <c r="H174" s="12"/>
      <c r="I174" s="12"/>
      <c r="L174" s="13" t="s">
        <v>4</v>
      </c>
      <c r="M174" s="72">
        <f>O137</f>
        <v>0</v>
      </c>
      <c r="N174" s="73" t="s">
        <v>5</v>
      </c>
      <c r="O174" s="16"/>
      <c r="P174" s="12"/>
      <c r="Q174" s="12"/>
      <c r="R174" s="12"/>
      <c r="S174" s="12"/>
      <c r="T174" s="17"/>
      <c r="U174" s="18"/>
    </row>
    <row r="175" spans="2:21" s="19" customFormat="1" ht="11.1" customHeight="1">
      <c r="B175" s="11"/>
      <c r="D175" s="73" t="s">
        <v>137</v>
      </c>
      <c r="F175" s="13"/>
      <c r="H175" s="12"/>
      <c r="I175" s="12"/>
      <c r="L175" s="13" t="s">
        <v>4</v>
      </c>
      <c r="M175" s="72">
        <f>O150</f>
        <v>0</v>
      </c>
      <c r="N175" s="73" t="s">
        <v>5</v>
      </c>
      <c r="O175" s="16"/>
      <c r="P175" s="12"/>
      <c r="Q175" s="12"/>
      <c r="R175" s="12"/>
      <c r="S175" s="12"/>
      <c r="T175" s="17"/>
      <c r="U175" s="18"/>
    </row>
    <row r="176" spans="2:21" s="19" customFormat="1" ht="11.1" customHeight="1">
      <c r="B176" s="11"/>
      <c r="D176" s="73" t="s">
        <v>138</v>
      </c>
      <c r="F176" s="13"/>
      <c r="H176" s="12"/>
      <c r="I176" s="12"/>
      <c r="L176" s="13" t="s">
        <v>4</v>
      </c>
      <c r="M176" s="72">
        <f>O138</f>
        <v>0</v>
      </c>
      <c r="N176" s="73" t="s">
        <v>5</v>
      </c>
      <c r="O176" s="16"/>
      <c r="P176" s="12"/>
      <c r="Q176" s="12"/>
      <c r="R176" s="12"/>
      <c r="S176" s="12"/>
      <c r="T176" s="17"/>
      <c r="U176" s="18"/>
    </row>
    <row r="177" spans="2:21" s="19" customFormat="1" ht="11.1" customHeight="1">
      <c r="B177" s="11"/>
      <c r="D177" s="73" t="s">
        <v>152</v>
      </c>
      <c r="G177" s="13"/>
      <c r="I177" s="12"/>
      <c r="J177" s="12"/>
      <c r="L177" s="13" t="s">
        <v>4</v>
      </c>
      <c r="M177" s="72">
        <f>O100</f>
        <v>0</v>
      </c>
      <c r="N177" s="73" t="s">
        <v>5</v>
      </c>
      <c r="P177" s="12"/>
      <c r="Q177" s="12"/>
      <c r="R177" s="12"/>
      <c r="S177" s="12"/>
      <c r="T177" s="17"/>
      <c r="U177" s="18"/>
    </row>
    <row r="178" spans="2:21" s="19" customFormat="1" ht="11.1" customHeight="1">
      <c r="B178" s="11"/>
      <c r="C178" s="12"/>
      <c r="D178" s="73"/>
      <c r="F178" s="13"/>
      <c r="H178" s="12"/>
      <c r="I178" s="12"/>
      <c r="J178" s="13"/>
      <c r="K178" s="72"/>
      <c r="L178" s="73"/>
      <c r="M178" s="14"/>
      <c r="N178" s="12"/>
      <c r="O178" s="16"/>
      <c r="P178" s="12"/>
      <c r="Q178" s="12"/>
      <c r="R178" s="12"/>
      <c r="S178" s="12"/>
      <c r="T178" s="17"/>
      <c r="U178" s="18"/>
    </row>
    <row r="179" spans="2:21" s="19" customFormat="1" ht="11.1" customHeight="1">
      <c r="B179" s="11"/>
      <c r="C179" s="12"/>
      <c r="D179" s="12"/>
      <c r="E179" s="12"/>
      <c r="F179" s="20"/>
      <c r="G179" s="13"/>
      <c r="H179" s="13"/>
      <c r="I179" s="13"/>
      <c r="J179" s="69"/>
      <c r="K179" s="12"/>
      <c r="L179" s="13"/>
      <c r="M179" s="14"/>
      <c r="N179" s="13"/>
      <c r="O179" s="21"/>
      <c r="P179" s="12"/>
      <c r="Q179" s="12"/>
      <c r="R179" s="12"/>
      <c r="S179" s="12"/>
      <c r="T179" s="17"/>
      <c r="U179" s="18"/>
    </row>
    <row r="180" spans="2:21" s="19" customFormat="1" ht="11.1" customHeight="1">
      <c r="B180" s="11"/>
      <c r="C180" s="12"/>
      <c r="D180" s="12"/>
      <c r="E180" s="12"/>
      <c r="F180" s="20"/>
      <c r="G180" s="13"/>
      <c r="H180" s="13"/>
      <c r="I180" s="13"/>
      <c r="J180" s="69"/>
      <c r="K180" s="12"/>
      <c r="L180" s="13"/>
      <c r="M180" s="14"/>
      <c r="N180" s="13"/>
      <c r="O180" s="21"/>
      <c r="P180" s="12"/>
      <c r="Q180" s="12"/>
      <c r="R180" s="12"/>
      <c r="S180" s="12"/>
      <c r="T180" s="17"/>
      <c r="U180" s="18"/>
    </row>
    <row r="181" spans="2:21" s="19" customFormat="1" ht="12.75" customHeight="1">
      <c r="B181" s="11"/>
      <c r="C181" s="177" t="s">
        <v>133</v>
      </c>
      <c r="D181" s="176" t="s">
        <v>139</v>
      </c>
      <c r="E181" s="12"/>
      <c r="F181" s="20"/>
      <c r="G181" s="13"/>
      <c r="H181" s="13"/>
      <c r="I181" s="13"/>
      <c r="J181" s="69"/>
      <c r="K181" s="12"/>
      <c r="L181" s="13"/>
      <c r="M181" s="14"/>
      <c r="N181" s="13"/>
      <c r="O181" s="21"/>
      <c r="P181" s="12"/>
      <c r="Q181" s="12"/>
      <c r="R181" s="12"/>
      <c r="S181" s="12"/>
      <c r="T181" s="17"/>
      <c r="U181" s="18"/>
    </row>
    <row r="182" spans="2:21" s="19" customFormat="1" ht="11.1" customHeight="1" thickBot="1">
      <c r="B182" s="11"/>
      <c r="C182" s="12"/>
      <c r="D182" s="12"/>
      <c r="E182" s="12"/>
      <c r="F182" s="13"/>
      <c r="G182" s="13"/>
      <c r="H182" s="12"/>
      <c r="I182" s="12"/>
      <c r="J182" s="13"/>
      <c r="K182" s="12"/>
      <c r="L182" s="12"/>
      <c r="M182" s="12"/>
      <c r="N182" s="13"/>
      <c r="O182" s="16"/>
      <c r="P182" s="12"/>
      <c r="Q182" s="12"/>
      <c r="R182" s="12"/>
      <c r="S182" s="12"/>
      <c r="T182" s="22"/>
      <c r="U182" s="18"/>
    </row>
    <row r="183" spans="2:21" s="19" customFormat="1" ht="11.1" customHeight="1" thickTop="1" thickBot="1">
      <c r="B183" s="11"/>
      <c r="C183" s="12"/>
      <c r="D183" s="12"/>
      <c r="E183" s="12"/>
      <c r="F183" s="13"/>
      <c r="G183" s="13"/>
      <c r="H183" s="12"/>
      <c r="I183" s="12"/>
      <c r="J183" s="13"/>
      <c r="K183" s="12"/>
      <c r="L183" s="12"/>
      <c r="M183" s="12"/>
      <c r="N183" s="12"/>
      <c r="O183" s="16" t="s">
        <v>140</v>
      </c>
      <c r="P183" s="12"/>
      <c r="Q183" s="12"/>
      <c r="R183" s="12"/>
      <c r="S183" s="23"/>
      <c r="T183" s="24">
        <f>SUM(T170:T178)</f>
        <v>0</v>
      </c>
      <c r="U183" s="25" t="s">
        <v>5</v>
      </c>
    </row>
    <row r="184" spans="2:21" s="19" customFormat="1" ht="11.1" customHeight="1" thickTop="1">
      <c r="B184" s="70"/>
      <c r="C184" s="49"/>
      <c r="D184" s="49"/>
      <c r="E184" s="49"/>
      <c r="F184" s="52"/>
      <c r="G184" s="52"/>
      <c r="H184" s="49"/>
      <c r="I184" s="49"/>
      <c r="J184" s="52"/>
      <c r="K184" s="49"/>
      <c r="L184" s="49"/>
      <c r="M184" s="49"/>
      <c r="N184" s="49"/>
      <c r="O184" s="54"/>
      <c r="P184" s="49"/>
      <c r="Q184" s="49"/>
      <c r="R184" s="49"/>
      <c r="S184" s="49"/>
      <c r="T184" s="71"/>
      <c r="U184" s="60"/>
    </row>
    <row r="185" spans="2:21" s="5" customFormat="1" ht="10.5" customHeight="1" thickBot="1">
      <c r="F185" s="7"/>
      <c r="G185" s="7"/>
      <c r="J185" s="7"/>
      <c r="O185" s="8"/>
      <c r="T185" s="10"/>
      <c r="U185" s="6"/>
    </row>
    <row r="186" spans="2:21" s="5" customFormat="1" ht="6.75" customHeight="1" thickTop="1" thickBot="1">
      <c r="B186" s="74"/>
      <c r="C186" s="75"/>
      <c r="D186" s="75"/>
      <c r="E186" s="75"/>
      <c r="F186" s="76"/>
      <c r="G186" s="76"/>
      <c r="H186" s="75"/>
      <c r="I186" s="75"/>
      <c r="J186" s="76"/>
      <c r="K186" s="75"/>
      <c r="L186" s="75"/>
      <c r="M186" s="75"/>
      <c r="N186" s="75"/>
      <c r="O186" s="77"/>
      <c r="P186" s="75"/>
      <c r="Q186" s="75"/>
      <c r="R186" s="75"/>
      <c r="S186" s="75"/>
      <c r="T186" s="78"/>
      <c r="U186" s="6"/>
    </row>
    <row r="187" spans="2:21" s="5" customFormat="1" ht="8.25" customHeight="1">
      <c r="B187" s="79"/>
      <c r="C187" s="80"/>
      <c r="D187" s="80"/>
      <c r="E187" s="80"/>
      <c r="F187" s="81"/>
      <c r="G187" s="81"/>
      <c r="H187" s="80"/>
      <c r="I187" s="80"/>
      <c r="J187" s="81"/>
      <c r="K187" s="80"/>
      <c r="L187" s="80"/>
      <c r="M187" s="80"/>
      <c r="N187" s="80"/>
      <c r="O187" s="82"/>
      <c r="P187" s="94"/>
      <c r="Q187" s="95"/>
      <c r="R187" s="95"/>
      <c r="S187" s="96"/>
      <c r="T187" s="83"/>
      <c r="U187" s="6"/>
    </row>
    <row r="188" spans="2:21" s="5" customFormat="1" ht="13.5" customHeight="1">
      <c r="B188" s="79"/>
      <c r="D188" s="90" t="s">
        <v>125</v>
      </c>
      <c r="E188" s="80"/>
      <c r="F188" s="81"/>
      <c r="G188" s="81"/>
      <c r="H188" s="80"/>
      <c r="I188" s="80"/>
      <c r="J188" s="81"/>
      <c r="L188" s="92"/>
      <c r="M188" s="90"/>
      <c r="N188" s="80"/>
      <c r="O188" s="80"/>
      <c r="P188" s="240">
        <f>T183</f>
        <v>0</v>
      </c>
      <c r="Q188" s="241"/>
      <c r="R188" s="93" t="s">
        <v>126</v>
      </c>
      <c r="S188" s="97"/>
      <c r="T188" s="83"/>
      <c r="U188" s="6"/>
    </row>
    <row r="189" spans="2:21" s="5" customFormat="1" ht="9" customHeight="1" thickBot="1">
      <c r="B189" s="79"/>
      <c r="C189" s="80"/>
      <c r="D189" s="80"/>
      <c r="E189" s="80"/>
      <c r="F189" s="81"/>
      <c r="G189" s="81"/>
      <c r="H189" s="80"/>
      <c r="I189" s="80"/>
      <c r="J189" s="81"/>
      <c r="K189" s="80"/>
      <c r="L189" s="80"/>
      <c r="M189" s="80"/>
      <c r="N189" s="80"/>
      <c r="O189" s="82"/>
      <c r="P189" s="98"/>
      <c r="Q189" s="99"/>
      <c r="R189" s="99"/>
      <c r="S189" s="100"/>
      <c r="T189" s="83"/>
      <c r="U189" s="6"/>
    </row>
    <row r="190" spans="2:21" s="5" customFormat="1" ht="5.25" customHeight="1" thickBot="1">
      <c r="B190" s="84"/>
      <c r="C190" s="85"/>
      <c r="D190" s="85"/>
      <c r="E190" s="85"/>
      <c r="F190" s="86"/>
      <c r="G190" s="86"/>
      <c r="H190" s="85"/>
      <c r="I190" s="85"/>
      <c r="J190" s="86"/>
      <c r="K190" s="85"/>
      <c r="L190" s="85"/>
      <c r="M190" s="85"/>
      <c r="N190" s="85"/>
      <c r="O190" s="87"/>
      <c r="P190" s="85"/>
      <c r="Q190" s="85"/>
      <c r="R190" s="85"/>
      <c r="S190" s="85"/>
      <c r="T190" s="88"/>
    </row>
    <row r="191" spans="2:21" s="5" customFormat="1" ht="11.1" customHeight="1" thickTop="1">
      <c r="B191" s="80"/>
      <c r="C191" s="80"/>
      <c r="D191" s="80"/>
      <c r="E191" s="80"/>
      <c r="F191" s="81"/>
      <c r="G191" s="81"/>
      <c r="H191" s="80"/>
      <c r="I191" s="80"/>
      <c r="J191" s="81"/>
      <c r="K191" s="80"/>
      <c r="L191" s="80"/>
      <c r="M191" s="80"/>
      <c r="N191" s="80"/>
      <c r="O191" s="82"/>
      <c r="P191" s="80"/>
      <c r="Q191" s="80"/>
      <c r="R191" s="80"/>
      <c r="S191" s="80"/>
      <c r="T191" s="91"/>
    </row>
    <row r="192" spans="2:21" s="30" customFormat="1" ht="11.1" customHeight="1">
      <c r="D192" s="30" t="s">
        <v>188</v>
      </c>
      <c r="G192" s="30" t="s">
        <v>187</v>
      </c>
      <c r="H192" s="256" t="s">
        <v>189</v>
      </c>
      <c r="I192" s="256"/>
      <c r="T192" s="185"/>
    </row>
    <row r="193" spans="2:20" s="5" customFormat="1" ht="11.1" customHeight="1">
      <c r="F193" s="7"/>
      <c r="G193" s="7"/>
      <c r="J193" s="7"/>
      <c r="O193" s="8"/>
      <c r="T193" s="9"/>
    </row>
    <row r="194" spans="2:20" s="5" customFormat="1" ht="11.1" customHeight="1">
      <c r="F194" s="7"/>
      <c r="G194" s="7"/>
      <c r="J194" s="7"/>
      <c r="O194" s="8"/>
      <c r="T194" s="9"/>
    </row>
    <row r="195" spans="2:20" ht="11.1" customHeight="1">
      <c r="B195" s="183" t="s">
        <v>162</v>
      </c>
      <c r="S195" s="1" t="s">
        <v>121</v>
      </c>
    </row>
    <row r="197" spans="2:20" ht="11.1" customHeight="1">
      <c r="B197" s="184" t="s">
        <v>154</v>
      </c>
      <c r="C197" s="1" t="s">
        <v>167</v>
      </c>
    </row>
    <row r="198" spans="2:20" ht="11.1" customHeight="1">
      <c r="B198" s="184" t="s">
        <v>154</v>
      </c>
      <c r="C198" s="1" t="s">
        <v>168</v>
      </c>
    </row>
    <row r="199" spans="2:20" ht="11.1" customHeight="1">
      <c r="B199" s="184" t="s">
        <v>154</v>
      </c>
      <c r="C199" s="1" t="s">
        <v>169</v>
      </c>
    </row>
    <row r="200" spans="2:20" ht="11.1" customHeight="1">
      <c r="B200" s="184" t="s">
        <v>154</v>
      </c>
      <c r="C200" s="1" t="s">
        <v>170</v>
      </c>
    </row>
    <row r="201" spans="2:20" ht="11.1" customHeight="1">
      <c r="B201" s="184" t="s">
        <v>154</v>
      </c>
      <c r="C201" s="1" t="s">
        <v>179</v>
      </c>
    </row>
    <row r="202" spans="2:20" ht="11.1" customHeight="1">
      <c r="B202" s="184" t="s">
        <v>154</v>
      </c>
      <c r="C202" s="1" t="s">
        <v>171</v>
      </c>
    </row>
    <row r="203" spans="2:20" ht="11.1" customHeight="1">
      <c r="B203" s="184" t="s">
        <v>154</v>
      </c>
      <c r="C203" s="1" t="s">
        <v>177</v>
      </c>
    </row>
    <row r="204" spans="2:20" ht="11.1" customHeight="1">
      <c r="B204" s="184" t="s">
        <v>154</v>
      </c>
      <c r="C204" s="1" t="s">
        <v>172</v>
      </c>
    </row>
    <row r="205" spans="2:20" ht="11.1" customHeight="1">
      <c r="B205" s="184" t="s">
        <v>154</v>
      </c>
      <c r="C205" s="1" t="s">
        <v>155</v>
      </c>
    </row>
    <row r="206" spans="2:20" ht="11.1" customHeight="1">
      <c r="B206" s="184" t="s">
        <v>154</v>
      </c>
      <c r="C206" s="1" t="s">
        <v>156</v>
      </c>
    </row>
    <row r="207" spans="2:20" ht="11.1" customHeight="1">
      <c r="B207" s="184" t="s">
        <v>154</v>
      </c>
      <c r="C207" s="1" t="s">
        <v>157</v>
      </c>
    </row>
    <row r="208" spans="2:20" ht="11.1" customHeight="1">
      <c r="B208" s="184" t="s">
        <v>154</v>
      </c>
      <c r="C208" s="1" t="s">
        <v>158</v>
      </c>
    </row>
    <row r="209" spans="2:20" ht="11.1" customHeight="1">
      <c r="B209" s="184" t="s">
        <v>154</v>
      </c>
      <c r="C209" s="1" t="s">
        <v>159</v>
      </c>
    </row>
    <row r="210" spans="2:20" ht="11.1" customHeight="1">
      <c r="B210" s="184" t="s">
        <v>154</v>
      </c>
      <c r="C210" s="1" t="s">
        <v>160</v>
      </c>
    </row>
    <row r="211" spans="2:20" ht="11.1" customHeight="1">
      <c r="B211" s="184" t="s">
        <v>154</v>
      </c>
      <c r="C211" s="1" t="s">
        <v>173</v>
      </c>
    </row>
    <row r="212" spans="2:20" ht="11.1" customHeight="1">
      <c r="B212" s="184" t="s">
        <v>154</v>
      </c>
      <c r="C212" s="1" t="s">
        <v>161</v>
      </c>
    </row>
    <row r="213" spans="2:20" ht="11.1" customHeight="1">
      <c r="B213" s="184" t="s">
        <v>154</v>
      </c>
      <c r="C213" s="1" t="s">
        <v>174</v>
      </c>
    </row>
    <row r="214" spans="2:20" ht="11.25" customHeight="1">
      <c r="B214" s="184" t="s">
        <v>154</v>
      </c>
      <c r="C214" s="219" t="s">
        <v>176</v>
      </c>
      <c r="D214" s="219"/>
      <c r="E214" s="219"/>
      <c r="F214" s="220"/>
      <c r="G214" s="220"/>
      <c r="H214" s="219"/>
      <c r="I214" s="219"/>
    </row>
    <row r="215" spans="2:20" ht="11.1" customHeight="1">
      <c r="B215" s="184" t="s">
        <v>154</v>
      </c>
      <c r="C215" s="219" t="s">
        <v>175</v>
      </c>
      <c r="D215" s="219"/>
      <c r="E215" s="219"/>
      <c r="F215" s="220"/>
      <c r="G215" s="220"/>
      <c r="H215" s="219"/>
      <c r="I215" s="219"/>
    </row>
    <row r="216" spans="2:20" ht="11.1" customHeight="1">
      <c r="B216" s="184" t="s">
        <v>154</v>
      </c>
      <c r="C216" s="219" t="s">
        <v>165</v>
      </c>
      <c r="D216" s="219"/>
      <c r="E216" s="219"/>
      <c r="F216" s="220"/>
      <c r="G216" s="220"/>
      <c r="H216" s="219"/>
      <c r="I216" s="219"/>
    </row>
    <row r="217" spans="2:20" ht="11.1" customHeight="1">
      <c r="B217" s="184"/>
    </row>
    <row r="218" spans="2:20" ht="11.1" customHeight="1">
      <c r="B218" s="183" t="s">
        <v>163</v>
      </c>
    </row>
    <row r="219" spans="2:20" ht="11.1" customHeight="1">
      <c r="B219" s="183"/>
    </row>
    <row r="220" spans="2:20" ht="11.1" customHeight="1">
      <c r="B220" s="184" t="s">
        <v>154</v>
      </c>
      <c r="C220" s="1" t="s">
        <v>164</v>
      </c>
    </row>
    <row r="221" spans="2:20" ht="11.1" customHeight="1">
      <c r="B221" s="184" t="s">
        <v>154</v>
      </c>
      <c r="C221" s="1" t="s">
        <v>166</v>
      </c>
    </row>
    <row r="222" spans="2:20" ht="11.1" customHeight="1">
      <c r="B222" s="184" t="s">
        <v>154</v>
      </c>
      <c r="C222" s="1" t="s">
        <v>178</v>
      </c>
    </row>
    <row r="224" spans="2:20" ht="24" customHeight="1">
      <c r="B224" s="184"/>
      <c r="C224" s="239"/>
      <c r="D224" s="239"/>
      <c r="E224" s="239"/>
      <c r="F224" s="239"/>
      <c r="G224" s="239"/>
      <c r="H224" s="239"/>
      <c r="I224" s="239"/>
      <c r="J224" s="239"/>
      <c r="K224" s="239"/>
      <c r="L224" s="239"/>
      <c r="M224" s="239"/>
      <c r="N224" s="239"/>
      <c r="O224" s="239"/>
      <c r="P224" s="239"/>
      <c r="Q224" s="239"/>
      <c r="R224" s="239"/>
      <c r="S224" s="239"/>
      <c r="T224" s="239"/>
    </row>
    <row r="225" spans="1:14" ht="11.1" customHeight="1" thickBot="1">
      <c r="B225" s="184"/>
    </row>
    <row r="226" spans="1:14" ht="11.1" customHeight="1" thickTop="1">
      <c r="A226" s="155"/>
      <c r="B226" s="156"/>
      <c r="C226" s="156"/>
      <c r="D226" s="156"/>
      <c r="E226" s="156"/>
      <c r="F226" s="157"/>
      <c r="G226" s="157"/>
      <c r="H226" s="156"/>
      <c r="I226" s="156"/>
      <c r="J226" s="157"/>
      <c r="K226" s="156"/>
      <c r="L226" s="156"/>
      <c r="M226" s="156"/>
      <c r="N226" s="158"/>
    </row>
    <row r="227" spans="1:14" ht="11.1" customHeight="1">
      <c r="A227" s="159"/>
      <c r="B227" s="160"/>
      <c r="C227" s="160"/>
      <c r="D227" s="160"/>
      <c r="E227" s="160"/>
      <c r="F227" s="161"/>
      <c r="G227" s="161"/>
      <c r="H227" s="160"/>
      <c r="I227" s="160"/>
      <c r="J227" s="161"/>
      <c r="K227" s="160"/>
      <c r="L227" s="160"/>
      <c r="M227" s="160"/>
      <c r="N227" s="162"/>
    </row>
    <row r="228" spans="1:14" ht="14.25" customHeight="1">
      <c r="A228" s="159"/>
      <c r="B228" s="163" t="s">
        <v>2</v>
      </c>
      <c r="C228" s="163"/>
      <c r="D228" s="164">
        <f>D9</f>
        <v>0</v>
      </c>
      <c r="E228" s="164"/>
      <c r="F228" s="163"/>
      <c r="G228" s="165"/>
      <c r="H228" s="160"/>
      <c r="I228" s="160"/>
      <c r="J228" s="161"/>
      <c r="K228" s="160"/>
      <c r="L228" s="180" t="s">
        <v>147</v>
      </c>
      <c r="M228" s="181"/>
      <c r="N228" s="162"/>
    </row>
    <row r="229" spans="1:14" ht="11.1" customHeight="1">
      <c r="A229" s="159"/>
      <c r="B229" s="163"/>
      <c r="C229" s="163"/>
      <c r="D229" s="163"/>
      <c r="E229" s="164" t="s">
        <v>121</v>
      </c>
      <c r="F229" s="164" t="s">
        <v>121</v>
      </c>
      <c r="G229" s="165"/>
      <c r="H229" s="160"/>
      <c r="I229" s="160"/>
      <c r="J229" s="161"/>
      <c r="K229" s="160"/>
      <c r="L229" s="160"/>
      <c r="M229" s="160"/>
      <c r="N229" s="162"/>
    </row>
    <row r="230" spans="1:14" ht="11.1" customHeight="1">
      <c r="A230" s="159"/>
      <c r="B230" s="160"/>
      <c r="C230" s="160"/>
      <c r="D230" s="160"/>
      <c r="E230" s="160"/>
      <c r="F230" s="161"/>
      <c r="G230" s="161"/>
      <c r="H230" s="160"/>
      <c r="I230" s="160"/>
      <c r="J230" s="161"/>
      <c r="K230" s="160"/>
      <c r="L230" s="160"/>
      <c r="M230" s="160"/>
      <c r="N230" s="162"/>
    </row>
    <row r="231" spans="1:14" ht="11.1" customHeight="1">
      <c r="A231" s="159"/>
      <c r="B231" s="160"/>
      <c r="C231" s="238" t="s">
        <v>127</v>
      </c>
      <c r="D231" s="238"/>
      <c r="E231" s="238"/>
      <c r="F231" s="238"/>
      <c r="G231" s="238"/>
      <c r="H231" s="238"/>
      <c r="I231" s="238"/>
      <c r="J231" s="161"/>
      <c r="K231" s="160"/>
      <c r="L231" s="160"/>
      <c r="M231" s="160"/>
      <c r="N231" s="162"/>
    </row>
    <row r="232" spans="1:14" ht="11.1" customHeight="1">
      <c r="A232" s="159"/>
      <c r="B232" s="160"/>
      <c r="C232" s="238"/>
      <c r="D232" s="238"/>
      <c r="E232" s="238"/>
      <c r="F232" s="238"/>
      <c r="G232" s="238"/>
      <c r="H232" s="238"/>
      <c r="I232" s="238"/>
      <c r="J232" s="167"/>
      <c r="K232" s="166"/>
      <c r="L232" s="166"/>
      <c r="M232" s="166"/>
      <c r="N232" s="162"/>
    </row>
    <row r="233" spans="1:14" ht="11.1" customHeight="1">
      <c r="A233" s="159"/>
      <c r="B233" s="160"/>
      <c r="C233" s="238"/>
      <c r="D233" s="238"/>
      <c r="E233" s="238"/>
      <c r="F233" s="238"/>
      <c r="G233" s="238"/>
      <c r="H233" s="238"/>
      <c r="I233" s="238"/>
      <c r="J233" s="167"/>
      <c r="K233" s="166"/>
      <c r="L233" s="166"/>
      <c r="M233" s="166"/>
      <c r="N233" s="162"/>
    </row>
    <row r="234" spans="1:14" ht="11.1" customHeight="1">
      <c r="A234" s="159"/>
      <c r="B234" s="160"/>
      <c r="C234" s="168"/>
      <c r="D234" s="166"/>
      <c r="E234" s="166"/>
      <c r="F234" s="167"/>
      <c r="G234" s="167"/>
      <c r="H234" s="166"/>
      <c r="I234" s="166"/>
      <c r="J234" s="167"/>
      <c r="K234" s="166"/>
      <c r="L234" s="166"/>
      <c r="M234" s="166"/>
      <c r="N234" s="162"/>
    </row>
    <row r="235" spans="1:14" ht="11.1" customHeight="1">
      <c r="A235" s="159"/>
      <c r="B235" s="160"/>
      <c r="C235" s="166" t="s">
        <v>131</v>
      </c>
      <c r="D235" s="166"/>
      <c r="E235" s="166"/>
      <c r="F235" s="255">
        <f>M51</f>
        <v>0</v>
      </c>
      <c r="G235" s="255"/>
      <c r="H235" s="255"/>
      <c r="I235" s="166"/>
      <c r="J235" s="175" t="s">
        <v>128</v>
      </c>
      <c r="K235" s="178" t="e">
        <f>F240/F235</f>
        <v>#DIV/0!</v>
      </c>
      <c r="L235" s="166" t="s">
        <v>129</v>
      </c>
      <c r="M235" s="166"/>
      <c r="N235" s="162"/>
    </row>
    <row r="236" spans="1:14" ht="11.1" customHeight="1">
      <c r="A236" s="159"/>
      <c r="B236" s="160"/>
      <c r="C236" s="166"/>
      <c r="D236" s="166"/>
      <c r="E236" s="166"/>
      <c r="F236" s="169"/>
      <c r="G236" s="169"/>
      <c r="H236" s="169"/>
      <c r="I236" s="166"/>
      <c r="J236" s="175"/>
      <c r="K236" s="178"/>
      <c r="L236" s="166"/>
      <c r="M236" s="166"/>
      <c r="N236" s="162"/>
    </row>
    <row r="237" spans="1:14" ht="11.1" customHeight="1">
      <c r="A237" s="159"/>
      <c r="B237" s="160"/>
      <c r="C237" s="166" t="s">
        <v>142</v>
      </c>
      <c r="D237" s="166"/>
      <c r="E237" s="166"/>
      <c r="F237" s="255" t="s">
        <v>146</v>
      </c>
      <c r="G237" s="255"/>
      <c r="H237" s="255"/>
      <c r="I237" s="166"/>
      <c r="J237" s="175" t="s">
        <v>128</v>
      </c>
      <c r="K237" s="170" t="e">
        <f>F240/F237</f>
        <v>#VALUE!</v>
      </c>
      <c r="L237" s="168" t="s">
        <v>129</v>
      </c>
      <c r="M237" s="166"/>
      <c r="N237" s="162"/>
    </row>
    <row r="238" spans="1:14" ht="11.1" customHeight="1" thickBot="1">
      <c r="A238" s="159"/>
      <c r="B238" s="160"/>
      <c r="C238" s="166"/>
      <c r="D238" s="166"/>
      <c r="E238" s="166"/>
      <c r="F238" s="169"/>
      <c r="G238" s="169"/>
      <c r="H238" s="169"/>
      <c r="I238" s="166"/>
      <c r="J238" s="175"/>
      <c r="K238" s="170"/>
      <c r="L238" s="168"/>
      <c r="M238" s="166"/>
      <c r="N238" s="162"/>
    </row>
    <row r="239" spans="1:14" ht="11.1" customHeight="1">
      <c r="A239" s="159"/>
      <c r="B239" s="160"/>
      <c r="C239" s="166"/>
      <c r="D239" s="166"/>
      <c r="E239" s="166"/>
      <c r="F239" s="167"/>
      <c r="G239" s="167"/>
      <c r="H239" s="166"/>
      <c r="I239" s="160"/>
      <c r="L239" s="249">
        <f>ROUND(F240, -2)</f>
        <v>0</v>
      </c>
      <c r="M239" s="250"/>
      <c r="N239" s="162"/>
    </row>
    <row r="240" spans="1:14" ht="11.1" customHeight="1">
      <c r="A240" s="159"/>
      <c r="B240" s="160"/>
      <c r="C240" s="166" t="s">
        <v>130</v>
      </c>
      <c r="D240" s="166"/>
      <c r="E240" s="166"/>
      <c r="F240" s="255">
        <f>P188</f>
        <v>0</v>
      </c>
      <c r="G240" s="255"/>
      <c r="H240" s="255"/>
      <c r="J240" s="167"/>
      <c r="K240" s="179" t="s">
        <v>144</v>
      </c>
      <c r="L240" s="251"/>
      <c r="M240" s="252"/>
      <c r="N240" s="162"/>
    </row>
    <row r="241" spans="1:14" ht="11.1" customHeight="1" thickBot="1">
      <c r="A241" s="159"/>
      <c r="B241" s="160"/>
      <c r="C241" s="166"/>
      <c r="D241" s="166"/>
      <c r="E241" s="166"/>
      <c r="F241" s="169"/>
      <c r="G241" s="169"/>
      <c r="H241" s="169"/>
      <c r="I241" s="166"/>
      <c r="J241" s="167"/>
      <c r="K241" s="166"/>
      <c r="L241" s="253"/>
      <c r="M241" s="254"/>
      <c r="N241" s="162"/>
    </row>
    <row r="242" spans="1:14" ht="11.1" customHeight="1" thickBot="1">
      <c r="A242" s="171"/>
      <c r="B242" s="172"/>
      <c r="C242" s="172"/>
      <c r="D242" s="172"/>
      <c r="E242" s="172"/>
      <c r="F242" s="173"/>
      <c r="G242" s="173"/>
      <c r="H242" s="172"/>
      <c r="I242" s="172"/>
      <c r="J242" s="173"/>
      <c r="K242" s="172"/>
      <c r="L242" s="172"/>
      <c r="M242" s="172"/>
      <c r="N242" s="174"/>
    </row>
    <row r="243" spans="1:14" ht="11.1" customHeight="1" thickTop="1"/>
  </sheetData>
  <customSheetViews>
    <customSheetView guid="{0F9B7440-2E7F-11D8-920F-AFABCAFA7B7F}" scale="60" showPageBreaks="1" printArea="1" view="pageBreakPreview" showRuler="0" topLeftCell="A53">
      <selection activeCell="F175" sqref="F175"/>
      <rowBreaks count="2" manualBreakCount="2">
        <brk id="75" max="16383" man="1"/>
        <brk id="148" max="16383" man="1"/>
      </rowBreaks>
      <pageMargins left="0.19685039370078741" right="0" top="0" bottom="0.19685039370078741" header="0.19685039370078741" footer="0.19685039370078741"/>
      <pageSetup paperSize="9" orientation="portrait" r:id="rId1"/>
      <headerFooter alignWithMargins="0"/>
    </customSheetView>
    <customSheetView guid="{A9EC63E4-41C6-4010-A9F4-D38741306DAF}" showPageBreaks="1" printArea="1" showRuler="0">
      <selection activeCell="M4" sqref="M4"/>
      <rowBreaks count="2" manualBreakCount="2">
        <brk id="75" max="16383" man="1"/>
        <brk id="148" max="16383" man="1"/>
      </rowBreaks>
      <pageMargins left="0.19685039370078741" right="0" top="0" bottom="0.19685039370078741" header="0.19685039370078741" footer="0.19685039370078741"/>
      <pageSetup paperSize="9" orientation="portrait" r:id="rId2"/>
      <headerFooter alignWithMargins="0"/>
    </customSheetView>
  </customSheetViews>
  <mergeCells count="22">
    <mergeCell ref="B38:C38"/>
    <mergeCell ref="L239:M241"/>
    <mergeCell ref="F240:H240"/>
    <mergeCell ref="H192:I192"/>
    <mergeCell ref="F235:H235"/>
    <mergeCell ref="F237:H237"/>
    <mergeCell ref="D9:J9"/>
    <mergeCell ref="G5:O5"/>
    <mergeCell ref="C231:I233"/>
    <mergeCell ref="C224:T224"/>
    <mergeCell ref="P188:Q188"/>
    <mergeCell ref="D39:E39"/>
    <mergeCell ref="C20:D20"/>
    <mergeCell ref="B23:D23"/>
    <mergeCell ref="C21:D21"/>
    <mergeCell ref="C22:D22"/>
    <mergeCell ref="C25:N25"/>
    <mergeCell ref="B37:C37"/>
    <mergeCell ref="C19:D19"/>
    <mergeCell ref="G30:J30"/>
    <mergeCell ref="D38:G38"/>
    <mergeCell ref="D37:G37"/>
  </mergeCells>
  <phoneticPr fontId="0" type="noConversion"/>
  <conditionalFormatting sqref="R68:T69">
    <cfRule type="duplicateValues" dxfId="17" priority="18" stopIfTrue="1"/>
  </conditionalFormatting>
  <conditionalFormatting sqref="T72:T73">
    <cfRule type="duplicateValues" dxfId="16" priority="19" stopIfTrue="1"/>
  </conditionalFormatting>
  <conditionalFormatting sqref="T75">
    <cfRule type="duplicateValues" dxfId="15" priority="20" stopIfTrue="1"/>
  </conditionalFormatting>
  <conditionalFormatting sqref="T76">
    <cfRule type="duplicateValues" dxfId="14" priority="15" stopIfTrue="1"/>
  </conditionalFormatting>
  <conditionalFormatting sqref="T78">
    <cfRule type="duplicateValues" dxfId="13" priority="14" stopIfTrue="1"/>
  </conditionalFormatting>
  <conditionalFormatting sqref="T79">
    <cfRule type="duplicateValues" dxfId="12" priority="13" stopIfTrue="1"/>
  </conditionalFormatting>
  <conditionalFormatting sqref="T81">
    <cfRule type="duplicateValues" dxfId="11" priority="12" stopIfTrue="1"/>
  </conditionalFormatting>
  <conditionalFormatting sqref="T82">
    <cfRule type="duplicateValues" dxfId="10" priority="11" stopIfTrue="1"/>
  </conditionalFormatting>
  <conditionalFormatting sqref="T84">
    <cfRule type="duplicateValues" dxfId="9" priority="10" stopIfTrue="1"/>
  </conditionalFormatting>
  <conditionalFormatting sqref="T85">
    <cfRule type="duplicateValues" dxfId="8" priority="9" stopIfTrue="1"/>
  </conditionalFormatting>
  <conditionalFormatting sqref="T87">
    <cfRule type="duplicateValues" dxfId="7" priority="8" stopIfTrue="1"/>
  </conditionalFormatting>
  <conditionalFormatting sqref="T98">
    <cfRule type="duplicateValues" dxfId="6" priority="7" stopIfTrue="1"/>
  </conditionalFormatting>
  <conditionalFormatting sqref="T101">
    <cfRule type="duplicateValues" dxfId="5" priority="6" stopIfTrue="1"/>
  </conditionalFormatting>
  <conditionalFormatting sqref="T104">
    <cfRule type="duplicateValues" dxfId="4" priority="5" stopIfTrue="1"/>
  </conditionalFormatting>
  <conditionalFormatting sqref="T112">
    <cfRule type="duplicateValues" dxfId="3" priority="4" stopIfTrue="1"/>
  </conditionalFormatting>
  <conditionalFormatting sqref="T109">
    <cfRule type="duplicateValues" dxfId="2" priority="3" stopIfTrue="1"/>
  </conditionalFormatting>
  <conditionalFormatting sqref="T116">
    <cfRule type="duplicateValues" dxfId="1" priority="2" stopIfTrue="1"/>
  </conditionalFormatting>
  <conditionalFormatting sqref="M89">
    <cfRule type="duplicateValues" dxfId="0" priority="1" stopIfTrue="1"/>
  </conditionalFormatting>
  <pageMargins left="0.19685039370078741" right="0" top="0.39370078740157483" bottom="0.19685039370078741" header="0.19685039370078741" footer="0.19685039370078741"/>
  <pageSetup paperSize="9" scale="99" orientation="portrait" r:id="rId3"/>
  <headerFooter alignWithMargins="0">
    <oddHeader>&amp;C&amp;8- &amp;P -</oddHeader>
  </headerFooter>
  <rowBreaks count="3" manualBreakCount="3">
    <brk id="81" max="20" man="1"/>
    <brk id="156" max="20" man="1"/>
    <brk id="22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PROLIS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Vopata</dc:creator>
  <cp:lastModifiedBy>Braunová Radka</cp:lastModifiedBy>
  <cp:lastPrinted>2015-07-28T07:50:23Z</cp:lastPrinted>
  <dcterms:created xsi:type="dcterms:W3CDTF">2002-02-15T10:37:44Z</dcterms:created>
  <dcterms:modified xsi:type="dcterms:W3CDTF">2015-07-31T07:36:16Z</dcterms:modified>
</cp:coreProperties>
</file>